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showInkAnnotation="0"/>
  <mc:AlternateContent xmlns:mc="http://schemas.openxmlformats.org/markup-compatibility/2006">
    <mc:Choice Requires="x15">
      <x15ac:absPath xmlns:x15ac="http://schemas.microsoft.com/office/spreadsheetml/2010/11/ac" url="O:\Jugend und Familie\Fachaufsicht Kita\FACHAUFSICHT\Antrags-Formulare\Meldepflicht nach § 47 SGB VIII\"/>
    </mc:Choice>
  </mc:AlternateContent>
  <xr:revisionPtr revIDLastSave="0" documentId="8_{EBE8B868-BA91-4272-A17B-5EF79ABCFC40}" xr6:coauthVersionLast="36" xr6:coauthVersionMax="36" xr10:uidLastSave="{00000000-0000-0000-0000-000000000000}"/>
  <bookViews>
    <workbookView xWindow="0" yWindow="0" windowWidth="28800" windowHeight="11700" activeTab="1" xr2:uid="{00000000-000D-0000-FFFF-FFFF00000000}"/>
  </bookViews>
  <sheets>
    <sheet name="Stammdaten Meldebogen" sheetId="5" r:id="rId1"/>
    <sheet name="Personal nach HKJGB " sheetId="1" r:id="rId2"/>
    <sheet name="Übergangszeit bis 31.7.Personal" sheetId="6" r:id="rId3"/>
    <sheet name="Erläuterungen" sheetId="9" r:id="rId4"/>
    <sheet name="Gruppenreduzierung Integration" sheetId="8" r:id="rId5"/>
  </sheets>
  <externalReferences>
    <externalReference r:id="rId6"/>
    <externalReference r:id="rId7"/>
  </externalReferences>
  <definedNames>
    <definedName name="Art" localSheetId="3">[1]Tabelle2!$D$5:$D$6</definedName>
    <definedName name="Art">[2]Tabelle2!$D$5:$D$6</definedName>
    <definedName name="Bauphase">[2]!Tabelle1[Bauphasen]</definedName>
    <definedName name="_xlnm.Print_Area" localSheetId="1">'Personal nach HKJGB '!$A$1:$G$323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G192" i="1" l="1"/>
  <c r="G217" i="1"/>
  <c r="C321" i="1" l="1"/>
  <c r="F320" i="1"/>
  <c r="F319" i="1"/>
  <c r="F318" i="1"/>
  <c r="F317" i="1"/>
  <c r="F316" i="1"/>
  <c r="F315" i="1"/>
  <c r="F314" i="1"/>
  <c r="F294" i="1"/>
  <c r="C241" i="1"/>
  <c r="F321" i="1" l="1"/>
  <c r="C311" i="1"/>
  <c r="F310" i="1"/>
  <c r="F309" i="1"/>
  <c r="F308" i="1"/>
  <c r="F307" i="1"/>
  <c r="F306" i="1"/>
  <c r="F305" i="1"/>
  <c r="F304" i="1"/>
  <c r="C301" i="1"/>
  <c r="F300" i="1"/>
  <c r="F299" i="1"/>
  <c r="F298" i="1"/>
  <c r="F297" i="1"/>
  <c r="F296" i="1"/>
  <c r="F295" i="1"/>
  <c r="C291" i="1"/>
  <c r="F290" i="1"/>
  <c r="F289" i="1"/>
  <c r="F288" i="1"/>
  <c r="F287" i="1"/>
  <c r="F286" i="1"/>
  <c r="F285" i="1"/>
  <c r="F284" i="1"/>
  <c r="C281" i="1"/>
  <c r="F280" i="1"/>
  <c r="F279" i="1"/>
  <c r="F278" i="1"/>
  <c r="F277" i="1"/>
  <c r="F276" i="1"/>
  <c r="F275" i="1"/>
  <c r="F274" i="1"/>
  <c r="C271" i="1"/>
  <c r="F270" i="1"/>
  <c r="F269" i="1"/>
  <c r="F268" i="1"/>
  <c r="F267" i="1"/>
  <c r="F266" i="1"/>
  <c r="F265" i="1"/>
  <c r="F264" i="1"/>
  <c r="C261" i="1"/>
  <c r="F260" i="1"/>
  <c r="F259" i="1"/>
  <c r="F258" i="1"/>
  <c r="F257" i="1"/>
  <c r="F256" i="1"/>
  <c r="F255" i="1"/>
  <c r="F254" i="1"/>
  <c r="C251" i="1"/>
  <c r="F250" i="1"/>
  <c r="F249" i="1"/>
  <c r="F248" i="1"/>
  <c r="F247" i="1"/>
  <c r="F246" i="1"/>
  <c r="F245" i="1"/>
  <c r="F244" i="1"/>
  <c r="F235" i="1"/>
  <c r="F236" i="1"/>
  <c r="F237" i="1"/>
  <c r="F238" i="1"/>
  <c r="F239" i="1"/>
  <c r="F240" i="1"/>
  <c r="G123" i="6"/>
  <c r="F271" i="1" l="1"/>
  <c r="F301" i="1"/>
  <c r="F311" i="1"/>
  <c r="F281" i="1"/>
  <c r="F291" i="1"/>
  <c r="F251" i="1"/>
  <c r="F261" i="1"/>
  <c r="M172" i="6"/>
  <c r="E172" i="6"/>
  <c r="O171" i="6"/>
  <c r="G171" i="6"/>
  <c r="O170" i="6"/>
  <c r="G170" i="6"/>
  <c r="O169" i="6"/>
  <c r="G169" i="6"/>
  <c r="O168" i="6"/>
  <c r="G168" i="6"/>
  <c r="O167" i="6"/>
  <c r="G167" i="6"/>
  <c r="O166" i="6"/>
  <c r="O172" i="6" s="1"/>
  <c r="G166" i="6"/>
  <c r="G172" i="6" s="1"/>
  <c r="O165" i="6"/>
  <c r="G165" i="6"/>
  <c r="M158" i="6"/>
  <c r="E158" i="6"/>
  <c r="O157" i="6"/>
  <c r="G157" i="6"/>
  <c r="O156" i="6"/>
  <c r="G156" i="6"/>
  <c r="O155" i="6"/>
  <c r="G155" i="6"/>
  <c r="O154" i="6"/>
  <c r="G154" i="6"/>
  <c r="O153" i="6"/>
  <c r="G153" i="6"/>
  <c r="O152" i="6"/>
  <c r="O158" i="6" s="1"/>
  <c r="G152" i="6"/>
  <c r="G158" i="6" s="1"/>
  <c r="O151" i="6"/>
  <c r="G151" i="6"/>
  <c r="M140" i="6"/>
  <c r="E140" i="6"/>
  <c r="O139" i="6"/>
  <c r="G139" i="6"/>
  <c r="O138" i="6"/>
  <c r="G138" i="6"/>
  <c r="O137" i="6"/>
  <c r="G137" i="6"/>
  <c r="O136" i="6"/>
  <c r="G136" i="6"/>
  <c r="O135" i="6"/>
  <c r="G135" i="6"/>
  <c r="O134" i="6"/>
  <c r="O140" i="6" s="1"/>
  <c r="G134" i="6"/>
  <c r="G140" i="6" s="1"/>
  <c r="O133" i="6"/>
  <c r="G133" i="6"/>
  <c r="M127" i="6"/>
  <c r="E127" i="6"/>
  <c r="O126" i="6"/>
  <c r="O125" i="6"/>
  <c r="G125" i="6"/>
  <c r="O124" i="6"/>
  <c r="G124" i="6"/>
  <c r="O123" i="6"/>
  <c r="O122" i="6"/>
  <c r="G122" i="6"/>
  <c r="O121" i="6"/>
  <c r="G121" i="6"/>
  <c r="G127" i="6" s="1"/>
  <c r="O120" i="6"/>
  <c r="O127" i="6" s="1"/>
  <c r="G120" i="6"/>
  <c r="P68" i="6"/>
  <c r="J27" i="6"/>
  <c r="O26" i="6"/>
  <c r="O25" i="6"/>
  <c r="O24" i="6"/>
  <c r="O23" i="6"/>
  <c r="O22" i="6"/>
  <c r="O21" i="6"/>
  <c r="O20" i="6"/>
  <c r="O19" i="6"/>
  <c r="O18" i="6"/>
  <c r="O17" i="6"/>
  <c r="O16" i="6"/>
  <c r="O15" i="6"/>
  <c r="O14" i="6"/>
  <c r="O13" i="6"/>
  <c r="O12" i="6"/>
  <c r="O11" i="6"/>
  <c r="O10" i="6"/>
  <c r="O28" i="6" s="1"/>
  <c r="O29" i="6" s="1"/>
  <c r="P69" i="6" s="1"/>
  <c r="O9" i="6"/>
  <c r="O8" i="6"/>
  <c r="O7" i="6"/>
  <c r="P70" i="6" l="1"/>
  <c r="G9" i="1" l="1"/>
  <c r="G10" i="1"/>
  <c r="G11" i="1"/>
  <c r="G12" i="1"/>
  <c r="G13" i="1"/>
  <c r="G14" i="1"/>
  <c r="G15" i="1"/>
  <c r="G16" i="1"/>
  <c r="G17" i="1"/>
  <c r="G18" i="1"/>
  <c r="G19" i="1"/>
  <c r="G8" i="1" l="1"/>
  <c r="G21" i="1" s="1"/>
  <c r="G22" i="1" s="1"/>
  <c r="C20" i="1"/>
  <c r="C21" i="1" s="1"/>
  <c r="G24" i="1" l="1"/>
  <c r="G40" i="1" s="1"/>
  <c r="G59" i="1" l="1"/>
  <c r="G39" i="1" l="1"/>
  <c r="G43" i="1" s="1"/>
  <c r="F234" i="1" l="1"/>
  <c r="F241" i="1" s="1"/>
  <c r="G23" i="1" l="1"/>
  <c r="G60" i="1" s="1"/>
  <c r="G171" i="1" l="1"/>
  <c r="G61" i="1"/>
  <c r="G169" i="1" s="1"/>
  <c r="G25" i="1"/>
  <c r="G170" i="1" l="1"/>
  <c r="G172" i="1" s="1"/>
</calcChain>
</file>

<file path=xl/sharedStrings.xml><?xml version="1.0" encoding="utf-8"?>
<sst xmlns="http://schemas.openxmlformats.org/spreadsheetml/2006/main" count="453" uniqueCount="209">
  <si>
    <t>Kinder im Schulalter</t>
  </si>
  <si>
    <t>Kinder 3-6 Jahre</t>
  </si>
  <si>
    <t xml:space="preserve">Kinder 2-3 Jahre </t>
  </si>
  <si>
    <t>Kinder 0-2 Jahre</t>
  </si>
  <si>
    <r>
      <t xml:space="preserve">gleichzeitig anwesende Kinder in der Gruppe*                             </t>
    </r>
    <r>
      <rPr>
        <sz val="14"/>
        <color theme="1"/>
        <rFont val="Arial"/>
        <family val="2"/>
      </rPr>
      <t xml:space="preserve">                                                           (im Sinne von vertragl. oder satzungsgemäß aufgenommenen Kindern)</t>
    </r>
  </si>
  <si>
    <t>Faktor</t>
  </si>
  <si>
    <r>
      <rPr>
        <b/>
        <sz val="14"/>
        <color theme="1"/>
        <rFont val="Arial"/>
        <family val="2"/>
      </rPr>
      <t xml:space="preserve">Kontrollsumme                                                   </t>
    </r>
    <r>
      <rPr>
        <sz val="14"/>
        <color theme="1"/>
        <rFont val="Arial"/>
        <family val="2"/>
      </rPr>
      <t>(darf 25 nicht überschreiten)</t>
    </r>
  </si>
  <si>
    <t xml:space="preserve">Bei Bedarf weiteres Blatt als Anlage beifügen </t>
  </si>
  <si>
    <t>wöchentliche Arbeitszeit</t>
  </si>
  <si>
    <t>Ausbildung</t>
  </si>
  <si>
    <t>Geburtsjahr</t>
  </si>
  <si>
    <t>Name, Vorname</t>
  </si>
  <si>
    <t>Summe Arbeitsstunden:</t>
  </si>
  <si>
    <t xml:space="preserve">Ausbildung </t>
  </si>
  <si>
    <t>Differenz:</t>
  </si>
  <si>
    <t>Mindestpersonalbedarf nach § 25c Abs. 1 - 3 HKJGB (s. 1.):</t>
  </si>
  <si>
    <t>wöchentliche Sollarbeitszeit einer Vollzeitstelle für die Leitungskraft</t>
  </si>
  <si>
    <t xml:space="preserve">Netto-Mindestpersonalbedarf </t>
  </si>
  <si>
    <t>aufgenommene Kinder</t>
  </si>
  <si>
    <t>Schulalter</t>
  </si>
  <si>
    <t xml:space="preserve">3- 6 Jahre </t>
  </si>
  <si>
    <t>0-3 Jahre</t>
  </si>
  <si>
    <t xml:space="preserve">Mindestfachkraftstd. pro Woche </t>
  </si>
  <si>
    <t>Fachkraftfaktor</t>
  </si>
  <si>
    <t>Altersgruppe</t>
  </si>
  <si>
    <t>Mindestpersonalbedarf nach § 25c Abs. 1 - 3 HKJGB:</t>
  </si>
  <si>
    <t>Personalberechnung zum Stand:</t>
  </si>
  <si>
    <t xml:space="preserve">Stichtag: </t>
  </si>
  <si>
    <t>Kinder bis zum vollendeten 1. Lebensjahr:</t>
  </si>
  <si>
    <t>Sonstige Regelungen:</t>
  </si>
  <si>
    <t>Kinder vom vollendeten 2. bis zum vollendeten 3. Lebensjahr:</t>
  </si>
  <si>
    <t>Kinder ab Schuleintritt:</t>
  </si>
  <si>
    <t>Täglich (Montag - Freitag) von - bis:</t>
  </si>
  <si>
    <t>Kinder vom vollendeten 1. bis zum vollendeten 2. Lebensjahr:</t>
  </si>
  <si>
    <t>Name der Kindertagesstätte:</t>
  </si>
  <si>
    <t xml:space="preserve">1. Angaben zur Berechnung des Mindestpersonalbedarfs der Kindertageseinrichtung </t>
  </si>
  <si>
    <t>Summe Mindestpersonalbedarf ohne Leitung</t>
  </si>
  <si>
    <t xml:space="preserve">Summe </t>
  </si>
  <si>
    <t>2.4 Angaben zum weiteren pädagogischen Personal für Integration, Sprachförderung, etc.:</t>
  </si>
  <si>
    <r>
      <t>wöchentliche Arbeitszeit</t>
    </r>
    <r>
      <rPr>
        <b/>
        <vertAlign val="superscript"/>
        <sz val="14"/>
        <rFont val="Arial"/>
        <family val="2"/>
      </rPr>
      <t xml:space="preserve"> </t>
    </r>
  </si>
  <si>
    <t>2.5 Angaben zum weiteren Personal (Zusatzkraft, Freiwilligendienst, Hauswirtschaftskraft, etc.):</t>
  </si>
  <si>
    <r>
      <t>Betreuungs-mittelwert</t>
    </r>
    <r>
      <rPr>
        <b/>
        <vertAlign val="superscript"/>
        <sz val="14"/>
        <color theme="1"/>
        <rFont val="Arial"/>
        <family val="2"/>
      </rPr>
      <t>1</t>
    </r>
  </si>
  <si>
    <r>
      <rPr>
        <vertAlign val="superscript"/>
        <sz val="14"/>
        <rFont val="Arial"/>
        <family val="2"/>
      </rPr>
      <t>1</t>
    </r>
    <r>
      <rPr>
        <sz val="14"/>
        <rFont val="Arial"/>
        <family val="2"/>
      </rPr>
      <t>Betreuungsmittelwerte der vertragl. oder satzungsgemäß vereinbarten wöchentl. Betreuungszeit der Kinder (bis zu 25 Std. = 22,5 Std.; mehr als 25 bis zu 35 Std. = 30 Std.; mehr als 35 bis unter 45 Std. = 42,5 Std.; 45 Std. und mehr = 50 Std.)</t>
    </r>
  </si>
  <si>
    <r>
      <t>20 % Leitungszeit zusätzlich zum Netto-Mindestpersonalbedarf</t>
    </r>
    <r>
      <rPr>
        <b/>
        <vertAlign val="superscript"/>
        <sz val="14"/>
        <color theme="1"/>
        <rFont val="Arial"/>
        <family val="2"/>
      </rPr>
      <t>3</t>
    </r>
  </si>
  <si>
    <t>Summe päd. Personal und genehmigtes fachfremdes Personal:</t>
  </si>
  <si>
    <t>Summe:</t>
  </si>
  <si>
    <t>Genehmigung des Jugendamtes vom**:</t>
  </si>
  <si>
    <t>2.2 Angaben zu Personen mit fachfremder Ausbildung mit Genehmigung des Jugendamtes zum Einsatz als Fachkraft zur Mitarbeit**:</t>
  </si>
  <si>
    <t>2.1 Angaben zur Einrichtungsleitung*:</t>
  </si>
  <si>
    <r>
      <t>Führungszeugnis vom</t>
    </r>
    <r>
      <rPr>
        <b/>
        <vertAlign val="superscript"/>
        <sz val="14"/>
        <color theme="1"/>
        <rFont val="Arial"/>
        <family val="2"/>
      </rPr>
      <t>1</t>
    </r>
  </si>
  <si>
    <r>
      <t>Führungszeugnis vom</t>
    </r>
    <r>
      <rPr>
        <b/>
        <vertAlign val="superscript"/>
        <sz val="14"/>
        <rFont val="Arial"/>
        <family val="2"/>
      </rPr>
      <t>1</t>
    </r>
  </si>
  <si>
    <r>
      <t>Funktion</t>
    </r>
    <r>
      <rPr>
        <b/>
        <vertAlign val="superscript"/>
        <sz val="14"/>
        <color theme="1"/>
        <rFont val="Arial"/>
        <family val="2"/>
      </rPr>
      <t>2</t>
    </r>
  </si>
  <si>
    <r>
      <rPr>
        <vertAlign val="superscript"/>
        <sz val="14"/>
        <rFont val="Arial"/>
        <family val="2"/>
      </rPr>
      <t xml:space="preserve">2 </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</si>
  <si>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r>
      <t>Funktion</t>
    </r>
    <r>
      <rPr>
        <b/>
        <vertAlign val="superscript"/>
        <sz val="14"/>
        <rFont val="Arial"/>
        <family val="2"/>
      </rPr>
      <t>2</t>
    </r>
  </si>
  <si>
    <r>
      <t>wöchentliche Arbeitszeit</t>
    </r>
    <r>
      <rPr>
        <b/>
        <vertAlign val="superscript"/>
        <sz val="14"/>
        <rFont val="Arial"/>
        <family val="2"/>
      </rPr>
      <t>3</t>
    </r>
  </si>
  <si>
    <t xml:space="preserve">Differenz*: </t>
  </si>
  <si>
    <r>
      <rPr>
        <vertAlign val="superscript"/>
        <sz val="14"/>
        <rFont val="Arial"/>
        <family val="2"/>
      </rPr>
      <t>3</t>
    </r>
    <r>
      <rPr>
        <sz val="14"/>
        <rFont val="Arial"/>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</si>
  <si>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</si>
  <si>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r>
      <t xml:space="preserve">*Nach § 25c Abs. 3 HKJGB sind für die Leitungstätigkeit zusätzliche Zeiten im Umfang von 20 % des auf S.1 ermittelten Netto-Mindestpersonalbedarfs vorzuhalten, jedoch höchstens im Umfang von 1,5 Vollzeitstellen. </t>
    </r>
    <r>
      <rPr>
        <b/>
        <sz val="14"/>
        <rFont val="Arial"/>
        <family val="2"/>
      </rPr>
      <t>Über diesen Umfang hinaus gehende Stunden der hier aufgeführten Person(en) können unter 2.3 (päd. Personal) aufgeführt werden.</t>
    </r>
  </si>
  <si>
    <t xml:space="preserve">KINDERGARTEN </t>
  </si>
  <si>
    <t xml:space="preserve">HORT </t>
  </si>
  <si>
    <t>KRIPPE</t>
  </si>
  <si>
    <t xml:space="preserve">vergebene Plätze mit Integrationsreduzierung </t>
  </si>
  <si>
    <t>in Altersübergreifenden Gruppen</t>
  </si>
  <si>
    <t>Einstellungsdatum</t>
  </si>
  <si>
    <r>
      <t xml:space="preserve">vertragl. Aufge-nommene Kinder </t>
    </r>
    <r>
      <rPr>
        <b/>
        <vertAlign val="superscript"/>
        <sz val="14"/>
        <color theme="1"/>
        <rFont val="Arial"/>
        <family val="2"/>
      </rPr>
      <t>2</t>
    </r>
  </si>
  <si>
    <t>Summe Leitungszeiten (20 % zusätzlich zum Netto-Mindestpersonalbedarf, gesetzliches max. 1,5 Vollzeitstellen):</t>
  </si>
  <si>
    <r>
      <rPr>
        <vertAlign val="superscript"/>
        <sz val="14"/>
        <rFont val="Arial"/>
        <family val="2"/>
      </rPr>
      <t>3</t>
    </r>
    <r>
      <rPr>
        <sz val="14"/>
        <rFont val="Arial"/>
        <family val="2"/>
      </rPr>
      <t xml:space="preserve">Nach § 25c Abs. 3 HKJGB sind für die Leitungstätigkeit zusätzliche Zeiten im Umfang von 20 % des Netto-Mindestpersonalbedarfs vorzuhalten. Die Berechnung berücksichtigt </t>
    </r>
    <r>
      <rPr>
        <b/>
        <sz val="14"/>
        <rFont val="Arial"/>
        <family val="2"/>
      </rPr>
      <t>die gesetzliche Vorgabe von maximal 1,5 Vollzeitstellen.</t>
    </r>
    <r>
      <rPr>
        <sz val="14"/>
        <rFont val="Arial"/>
        <family val="2"/>
      </rPr>
      <t xml:space="preserve"> Die entsprechende Stundenzahl wird auf Basis der Sollarbeitszeit berechnet. </t>
    </r>
  </si>
  <si>
    <r>
      <rPr>
        <vertAlign val="superscript"/>
        <sz val="14"/>
        <rFont val="Arial"/>
        <family val="2"/>
      </rPr>
      <t>2</t>
    </r>
    <r>
      <rPr>
        <sz val="14"/>
        <rFont val="Arial"/>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</si>
  <si>
    <t>* Kinder mit Behinderung sind entsprechend ihrem Betreuungsmittelwert und der Platzreduzierung einzutragen. Siehe Gruppenreduzierung</t>
  </si>
  <si>
    <t xml:space="preserve">1.  Angaben zur Berechnung des Mindestpersonalbedarfs der Tageseinrichtung </t>
  </si>
  <si>
    <t>Mindestpersonalbedarf nach § 25c Abs. 1 und 2 HKJGB:</t>
  </si>
  <si>
    <t>Betreuungsmittelwert</t>
  </si>
  <si>
    <t xml:space="preserve">bis zu 25 Std. = 22,5 Std.
mehr als 25 bis zu 35 Std.= 30 Std. 
mehr als 35  bis unter 45 Std. = 42,5 Std.
mehr als 45 Std. = 50 Std. </t>
  </si>
  <si>
    <t>Kindergarten
Krippe 
Hort</t>
  </si>
  <si>
    <t>alters-
übergreifenden Gruppen</t>
  </si>
  <si>
    <t>Kinder mit Behinderung 0-3 Jahre</t>
  </si>
  <si>
    <t>Kinder mit Behinderung 3-6 Jahre</t>
  </si>
  <si>
    <r>
      <t xml:space="preserve">aufgenommene Kinder + </t>
    </r>
    <r>
      <rPr>
        <b/>
        <sz val="12"/>
        <color rgb="FFBA2F18"/>
        <rFont val="Calibri"/>
        <family val="2"/>
        <scheme val="minor"/>
      </rPr>
      <t>reduzierte Plätze Integration</t>
    </r>
  </si>
  <si>
    <t xml:space="preserve">Personalbedarf </t>
  </si>
  <si>
    <t>Gesetzlich vorzuhaltender Mindestpersonalbedarf (incl. 15 % Ausfallzeiten)</t>
  </si>
  <si>
    <r>
      <rPr>
        <sz val="16"/>
        <color theme="1"/>
        <rFont val="Calibri"/>
        <family val="2"/>
        <scheme val="minor"/>
      </rPr>
      <t xml:space="preserve">* </t>
    </r>
    <r>
      <rPr>
        <sz val="11"/>
        <color theme="1"/>
        <rFont val="Calibri"/>
        <family val="2"/>
        <scheme val="minor"/>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1"/>
        <color theme="1"/>
        <rFont val="Calibri"/>
        <family val="2"/>
        <scheme val="minor"/>
      </rPr>
      <t>Beispiel</t>
    </r>
    <r>
      <rPr>
        <sz val="11"/>
        <color theme="1"/>
        <rFont val="Calibri"/>
        <family val="2"/>
        <scheme val="minor"/>
      </rPr>
      <t xml:space="preserve">: 1 U3-Kind und ein Schulkind teilen sich einen Platz: Das U3-Kind "besetzt" den Platz am Vormittag mit 27,5 Std./Woche (7.30 Uhr bis 13.00 Uhr), das Schulkind ab Mittag mit 20 Std./Woche (13.00 - 17.00 Uhr)  </t>
    </r>
    <r>
      <rPr>
        <sz val="11"/>
        <color theme="1"/>
        <rFont val="Wingdings"/>
        <charset val="2"/>
      </rPr>
      <t>ð</t>
    </r>
    <r>
      <rPr>
        <sz val="11"/>
        <color theme="1"/>
        <rFont val="Calibri"/>
        <family val="2"/>
        <scheme val="minor"/>
      </rPr>
      <t xml:space="preserve">  Beide Kinder gelten bei der Personalberechnung als ein U3-Kind mit dem Betreuungsmittelwert 50 Std./Woche.</t>
    </r>
  </si>
  <si>
    <r>
      <rPr>
        <b/>
        <sz val="16"/>
        <color rgb="FFC00000"/>
        <rFont val="Calibri"/>
        <family val="2"/>
        <scheme val="minor"/>
      </rPr>
      <t>**</t>
    </r>
    <r>
      <rPr>
        <b/>
        <sz val="11"/>
        <color rgb="FFC00000"/>
        <rFont val="Calibri"/>
        <family val="2"/>
        <scheme val="minor"/>
      </rPr>
      <t xml:space="preserve"> Kinder mit Behinderung sind entsprechend ihrem Betreuungsmittelwert und der Platzreduzierung einzutragen. Beispiel: </t>
    </r>
    <r>
      <rPr>
        <b/>
        <sz val="11"/>
        <rFont val="Calibri"/>
        <family val="2"/>
        <scheme val="minor"/>
      </rPr>
      <t>1 Kind mit Behinderung = 6 Plätze im Kindergarten ein. Zwei Kinder mit Behinderung in der selben Gruppe = Erste Kind nimmt 3 Plätze ein, das Zweite Kind nimmt 4 Plätze ein. Ab 3 Kinder mit Behinderung in einer Gruppe = je Kind 3 Plätze eintragen, usw.. Bei Aufteilung der Kinder mit Behinderung in mehrere Gruppen erfolgt die Reduzierung gemäß der Verordnung zur Integration von Kinder mit Behinderung,</t>
    </r>
    <r>
      <rPr>
        <b/>
        <sz val="11"/>
        <color rgb="FFC00000"/>
        <rFont val="Calibri"/>
        <family val="2"/>
        <scheme val="minor"/>
      </rPr>
      <t xml:space="preserve"> s.a. Gruppenreduzierung_visuell. </t>
    </r>
  </si>
  <si>
    <t xml:space="preserve">2.  Angaben zum Personal der Tageseinrichtung </t>
  </si>
  <si>
    <t xml:space="preserve">Achtung: Unter 2.1 können nur Fachkräfte gemäß § 25b HKJGB eingetragen werden. </t>
  </si>
  <si>
    <t>2.1 Angaben der Fachkräfte (§ 25c i. V. mit § 25b HKJGB)</t>
  </si>
  <si>
    <t xml:space="preserve">Die im folgenden erhobenen personenbezogenen Daten sind verpflichtende Angaben nach § 47 SGB VIII i.V.m. den §§ 15 und 18 HKJGB. Sie werden ausschließlich zum Zwecke der Aufgabenerfülllung und zum Schutz von Kindern in Tageseinrichtungen verwendet und ggf. in einem automatisierten Verfahren gespeichert. Die betroffenen Personen sind hiervon in geeigneter Weise in Kenntnis zu setzen. </t>
  </si>
  <si>
    <t>Geburts-jahr</t>
  </si>
  <si>
    <t>Führungszeugnis vom</t>
  </si>
  <si>
    <r>
      <t>Funktion</t>
    </r>
    <r>
      <rPr>
        <b/>
        <sz val="16"/>
        <color rgb="FFFF0000"/>
        <rFont val="Calibri"/>
        <family val="2"/>
        <scheme val="minor"/>
      </rPr>
      <t>*</t>
    </r>
    <r>
      <rPr>
        <b/>
        <sz val="14"/>
        <color theme="1"/>
        <rFont val="Calibri"/>
        <family val="2"/>
        <scheme val="minor"/>
      </rPr>
      <t xml:space="preserve"> in der Gruppe</t>
    </r>
    <r>
      <rPr>
        <b/>
        <sz val="16"/>
        <color rgb="FFFF0000"/>
        <rFont val="Calibri"/>
        <family val="2"/>
        <scheme val="minor"/>
      </rPr>
      <t>**</t>
    </r>
  </si>
  <si>
    <r>
      <t>wöchentliche Arbeitszeit</t>
    </r>
    <r>
      <rPr>
        <b/>
        <sz val="16"/>
        <color rgb="FFFF0000"/>
        <rFont val="Calibri"/>
        <family val="2"/>
        <scheme val="minor"/>
      </rPr>
      <t>***</t>
    </r>
  </si>
  <si>
    <t>Fachkraftstunden insgesamt</t>
  </si>
  <si>
    <t>Benötigte FK-Stunden insgesamt</t>
  </si>
  <si>
    <t>Differenz</t>
  </si>
  <si>
    <t>*</t>
  </si>
  <si>
    <t>Funktionsbeispiele: Fachkraft (FK) Gruppe 1, FK zur Mitarbeit Gruppe 1, FK Gruppe 2, FK zur Mitarbeit Gruppe 2</t>
  </si>
  <si>
    <t>**</t>
  </si>
  <si>
    <t>Falls Mitarbeiter mehrere Funktionen ausüben (z.B. Leitung, Integration, Sprachförderung), weisen Sie diese bitte entsprechend mehrfach zu Ihrer Funktion unter Punkt 2.1, unter Punkt 2.2. und 2.3 aus.</t>
  </si>
  <si>
    <t>***</t>
  </si>
  <si>
    <t>Wöchentliche Arbeitszeit: Bei Personen im Anerkennungsjahr ist hier nur ihre jeweils anrechenbare wöchentliche Arbeitszeit gemäß § 25 (2) Satz 1 Nr. 3 HKJGB i.V.m. § 25c (3) HKJGB anzugeben (d. h. 50% der wöchentlichen Arbeitszeit)</t>
  </si>
  <si>
    <t xml:space="preserve">2.2 Angaben Fachkräfte Integration </t>
  </si>
  <si>
    <r>
      <t xml:space="preserve">Kindbezogene Angabe </t>
    </r>
    <r>
      <rPr>
        <b/>
        <sz val="18"/>
        <color rgb="FFC00000"/>
        <rFont val="Calibri"/>
        <family val="2"/>
        <scheme val="minor"/>
      </rPr>
      <t>*</t>
    </r>
  </si>
  <si>
    <r>
      <t xml:space="preserve">Kindbezogene Angabe </t>
    </r>
    <r>
      <rPr>
        <b/>
        <sz val="16"/>
        <color rgb="FFC00000"/>
        <rFont val="Calibri"/>
        <family val="2"/>
        <scheme val="minor"/>
      </rPr>
      <t>*</t>
    </r>
  </si>
  <si>
    <r>
      <t>wöchentl. Arbeitszeit</t>
    </r>
    <r>
      <rPr>
        <b/>
        <sz val="14"/>
        <color rgb="FFFF0000"/>
        <rFont val="Mongolian Baiti"/>
        <family val="4"/>
      </rPr>
      <t xml:space="preserve">    </t>
    </r>
  </si>
  <si>
    <t>wöchentl. Arbeitszeit</t>
  </si>
  <si>
    <t xml:space="preserve">Kindbezogene Angabe = Fachkraft für Name des Integrationskind </t>
  </si>
  <si>
    <r>
      <t xml:space="preserve">2.3 </t>
    </r>
    <r>
      <rPr>
        <sz val="18"/>
        <color theme="1"/>
        <rFont val="Calibri"/>
        <family val="2"/>
        <scheme val="minor"/>
      </rPr>
      <t>Angaben zum weiteren pädagogischen Personal für</t>
    </r>
    <r>
      <rPr>
        <b/>
        <sz val="18"/>
        <color theme="1"/>
        <rFont val="Calibri"/>
        <family val="2"/>
        <scheme val="minor"/>
      </rPr>
      <t xml:space="preserve"> Leitungsfreistellung, Sprachförderung, etc. </t>
    </r>
  </si>
  <si>
    <r>
      <t>Funktion</t>
    </r>
    <r>
      <rPr>
        <b/>
        <sz val="16"/>
        <color rgb="FFC00000"/>
        <rFont val="Calibri"/>
        <family val="2"/>
        <scheme val="minor"/>
      </rPr>
      <t>*</t>
    </r>
    <r>
      <rPr>
        <b/>
        <sz val="14"/>
        <color theme="1"/>
        <rFont val="Calibri"/>
        <family val="2"/>
        <scheme val="minor"/>
      </rPr>
      <t xml:space="preserve"> in der Gruppe</t>
    </r>
  </si>
  <si>
    <t>Funktionsbeispiele: Leitung, Sprachförderung, Gruppenübergreifend, Zusatzkraft Gruppe 1, FSJ, Ehrenamtliche</t>
  </si>
  <si>
    <t xml:space="preserve">3.  Berechnung der Gruppengröße und -zusammensetzung nach § 25d Abs. 1 HKJGB zum Stichtag </t>
  </si>
  <si>
    <t>unter Berücksichtigung der Gruppenreduzierung durch Integration (s.a. Gruppenreduzierung_visuell)</t>
  </si>
  <si>
    <r>
      <t xml:space="preserve">Kontrollsumme darf 25 nicht überschreiten. 
In Krippengruppen nicht mehr als 12 Kinder, </t>
    </r>
    <r>
      <rPr>
        <b/>
        <sz val="12"/>
        <color theme="5"/>
        <rFont val="Calibri"/>
        <family val="2"/>
        <scheme val="minor"/>
      </rPr>
      <t>bei der Aufnahme von Kindern mit Behinderung beträgt die maximale Gruppenstärke 11.</t>
    </r>
  </si>
  <si>
    <t>Achtung:</t>
  </si>
  <si>
    <r>
      <t xml:space="preserve"> Maximale Gruppengröße 25 Kinder; </t>
    </r>
    <r>
      <rPr>
        <sz val="12"/>
        <color rgb="FFC00000"/>
        <rFont val="Calibri"/>
        <family val="2"/>
        <scheme val="minor"/>
      </rPr>
      <t>bei der Aufnahme von Kinder mit Behinderung beträgt die maximale Gruppenstärke 20,</t>
    </r>
    <r>
      <rPr>
        <sz val="12"/>
        <color theme="1"/>
        <rFont val="Calibri"/>
        <family val="2"/>
        <scheme val="minor"/>
      </rPr>
      <t xml:space="preserve"> dabei zählen </t>
    </r>
  </si>
  <si>
    <r>
      <rPr>
        <sz val="12"/>
        <color indexed="8"/>
        <rFont val="Wingdings"/>
        <charset val="2"/>
      </rPr>
      <t xml:space="preserve">ð </t>
    </r>
    <r>
      <rPr>
        <sz val="12"/>
        <color indexed="8"/>
        <rFont val="Calibri"/>
        <family val="2"/>
      </rPr>
      <t>Kinder vom vollendeten 3. Lebensjahr bis zum Schuleintritt bzw. im Schulalter mit dem Faktor 1,</t>
    </r>
    <r>
      <rPr>
        <sz val="12"/>
        <color theme="9" tint="-0.249977111117893"/>
        <rFont val="Calibri"/>
        <family val="2"/>
      </rPr>
      <t xml:space="preserve"> </t>
    </r>
    <r>
      <rPr>
        <sz val="12"/>
        <color rgb="FFC00000"/>
        <rFont val="Calibri"/>
        <family val="2"/>
      </rPr>
      <t>Kinder mit Behinderung Faktor 3</t>
    </r>
  </si>
  <si>
    <t>Erläuterung:</t>
  </si>
  <si>
    <r>
      <rPr>
        <sz val="12"/>
        <color indexed="8"/>
        <rFont val="Wingdings"/>
        <charset val="2"/>
      </rPr>
      <t xml:space="preserve">ð </t>
    </r>
    <r>
      <rPr>
        <sz val="12"/>
        <color indexed="8"/>
        <rFont val="Calibri"/>
        <family val="2"/>
      </rPr>
      <t xml:space="preserve">Kinder vom vollendeten 2. bis zum vollendeten 3. Lebensjahr mit dem Faktor 1,5, </t>
    </r>
    <r>
      <rPr>
        <sz val="12"/>
        <color rgb="FFC00000"/>
        <rFont val="Calibri"/>
        <family val="2"/>
      </rPr>
      <t>Kinder mit Behinderung zweifacher Faktor</t>
    </r>
    <r>
      <rPr>
        <sz val="12"/>
        <color theme="9" tint="-0.249977111117893"/>
        <rFont val="Calibri"/>
        <family val="2"/>
      </rPr>
      <t xml:space="preserve"> </t>
    </r>
  </si>
  <si>
    <r>
      <rPr>
        <sz val="12"/>
        <color indexed="8"/>
        <rFont val="Wingdings"/>
        <charset val="2"/>
      </rPr>
      <t xml:space="preserve">ð </t>
    </r>
    <r>
      <rPr>
        <sz val="12"/>
        <color indexed="8"/>
        <rFont val="Calibri"/>
        <family val="2"/>
      </rPr>
      <t xml:space="preserve">Kinder bis zum vollendeten 2. Lebensjahr mit dem Faktor 2,5, </t>
    </r>
    <r>
      <rPr>
        <sz val="12"/>
        <color rgb="FFC00000"/>
        <rFont val="Calibri"/>
        <family val="2"/>
      </rPr>
      <t xml:space="preserve">Kinder mit Behinderung zweifacher Faktor </t>
    </r>
  </si>
  <si>
    <t xml:space="preserve">Kinder in Gruppe 1 </t>
  </si>
  <si>
    <t>gleichzeitig anwesende Kinder</t>
  </si>
  <si>
    <t>Kontroll-summe</t>
  </si>
  <si>
    <t xml:space="preserve">Kinder in Gruppe 2 </t>
  </si>
  <si>
    <t>Gruppenfunktion*</t>
  </si>
  <si>
    <t>Kinder 0-2 J.</t>
  </si>
  <si>
    <t>Kinder mit Behind. 0-2 J.</t>
  </si>
  <si>
    <t>Kinder 2-3 J.</t>
  </si>
  <si>
    <t>Kinder mit Behind. 2-3 J.</t>
  </si>
  <si>
    <t>Kinder 3-6 J.</t>
  </si>
  <si>
    <t>Kinder mit Behind. 3-6 J.</t>
  </si>
  <si>
    <t>Gesamt:</t>
  </si>
  <si>
    <t>Kinder in Gruppe 3</t>
  </si>
  <si>
    <t>Kinder in Gruppe 4</t>
  </si>
  <si>
    <t xml:space="preserve"> Krippe, Kindergarten, Hort oder Altersübergreifende Gruppe benennen</t>
  </si>
  <si>
    <t>Kinder in Gruppe 5</t>
  </si>
  <si>
    <t>Kinder in Gruppe 6</t>
  </si>
  <si>
    <t>Kinder in Gruppe 7</t>
  </si>
  <si>
    <t>Kinder in Gruppe 8</t>
  </si>
  <si>
    <r>
      <rPr>
        <vertAlign val="superscript"/>
        <sz val="14"/>
        <rFont val="Arial"/>
        <family val="2"/>
      </rPr>
      <t>1</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</si>
  <si>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1</t>
    </r>
    <r>
      <rPr>
        <sz val="14"/>
        <rFont val="Arial"/>
        <family val="2"/>
      </rPr>
      <t xml:space="preserve">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</si>
  <si>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t xml:space="preserve">Gruppenreduzierung bei </t>
    </r>
    <r>
      <rPr>
        <b/>
        <u/>
        <sz val="11"/>
        <color theme="1"/>
        <rFont val="Arial"/>
        <family val="2"/>
      </rPr>
      <t>einem</t>
    </r>
    <r>
      <rPr>
        <sz val="11"/>
        <color theme="1"/>
        <rFont val="Arial"/>
        <family val="2"/>
      </rPr>
      <t xml:space="preserve"> </t>
    </r>
    <r>
      <rPr>
        <sz val="11"/>
        <color theme="5"/>
        <rFont val="Arial"/>
        <family val="2"/>
      </rPr>
      <t>Kind mit Behinderung</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
Die Gruppengröße darf bei Aufnahme von Kindern mit Behinderung jedoch 20 nicht überschreiten. Von daher reduziert sich die Gruppenstärke mit </t>
    </r>
    <r>
      <rPr>
        <b/>
        <u/>
        <sz val="11"/>
        <color theme="1"/>
        <rFont val="Arial"/>
        <family val="2"/>
      </rPr>
      <t xml:space="preserve">Aufnahme eines </t>
    </r>
    <r>
      <rPr>
        <b/>
        <u/>
        <sz val="11"/>
        <color theme="5"/>
        <rFont val="Arial"/>
        <family val="2"/>
      </rPr>
      <t>Kindes mit Behinderun</t>
    </r>
    <r>
      <rPr>
        <b/>
        <u/>
        <sz val="11"/>
        <color theme="1"/>
        <rFont val="Arial"/>
        <family val="2"/>
      </rPr>
      <t>g auf 20 Kinder</t>
    </r>
    <r>
      <rPr>
        <sz val="11"/>
        <color theme="1"/>
        <rFont val="Arial"/>
        <family val="2"/>
      </rPr>
      <t xml:space="preserve">. </t>
    </r>
  </si>
  <si>
    <r>
      <rPr>
        <sz val="11"/>
        <color theme="1"/>
        <rFont val="Arial"/>
        <family val="2"/>
      </rPr>
      <t xml:space="preserve">Das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6 Plätze</t>
    </r>
    <r>
      <rPr>
        <sz val="11"/>
        <color theme="1"/>
        <rFont val="Arial"/>
        <family val="2"/>
      </rPr>
      <t xml:space="preserve"> zu seinem vertraglich vereinbarten Betreuungsmittelwert ein.</t>
    </r>
  </si>
  <si>
    <r>
      <t xml:space="preserve">Das </t>
    </r>
    <r>
      <rPr>
        <b/>
        <u/>
        <sz val="11"/>
        <color theme="1"/>
        <rFont val="Arial"/>
        <family val="2"/>
      </rPr>
      <t>erste</t>
    </r>
    <r>
      <rPr>
        <sz val="11"/>
        <color theme="1"/>
        <rFont val="Arial"/>
        <family val="2"/>
      </rPr>
      <t xml:space="preserve">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4 Plätze</t>
    </r>
    <r>
      <rPr>
        <sz val="11"/>
        <color theme="1"/>
        <rFont val="Arial"/>
        <family val="2"/>
      </rPr>
      <t xml:space="preserve"> und das </t>
    </r>
    <r>
      <rPr>
        <b/>
        <u/>
        <sz val="11"/>
        <color theme="1"/>
        <rFont val="Arial"/>
        <family val="2"/>
      </rPr>
      <t>zweite</t>
    </r>
    <r>
      <rPr>
        <sz val="11"/>
        <color theme="1"/>
        <rFont val="Arial"/>
        <family val="2"/>
      </rPr>
      <t xml:space="preserve"> </t>
    </r>
    <r>
      <rPr>
        <sz val="11"/>
        <color theme="5"/>
        <rFont val="Arial"/>
        <family val="2"/>
      </rPr>
      <t>Kind mit Behinderung</t>
    </r>
    <r>
      <rPr>
        <sz val="11"/>
        <color theme="1"/>
        <rFont val="Arial"/>
        <family val="2"/>
      </rPr>
      <t xml:space="preserve"> </t>
    </r>
    <r>
      <rPr>
        <b/>
        <u/>
        <sz val="11"/>
        <color theme="1"/>
        <rFont val="Arial"/>
        <family val="2"/>
      </rPr>
      <t>3 Plätze</t>
    </r>
    <r>
      <rPr>
        <sz val="11"/>
        <color theme="1"/>
        <rFont val="Arial"/>
        <family val="2"/>
      </rPr>
      <t xml:space="preserve"> zu seinem vertraglich vereinbarten Betreuungsmittelwert ein.</t>
    </r>
  </si>
  <si>
    <r>
      <t>Jedes</t>
    </r>
    <r>
      <rPr>
        <sz val="11"/>
        <color theme="5"/>
        <rFont val="Arial"/>
        <family val="2"/>
      </rPr>
      <t xml:space="preserve"> Kind mit Behinderung</t>
    </r>
    <r>
      <rPr>
        <sz val="11"/>
        <color theme="1"/>
        <rFont val="Arial"/>
        <family val="2"/>
      </rPr>
      <t xml:space="preserve"> nimmt zur Berechnung der Fachkraftstunden somit </t>
    </r>
    <r>
      <rPr>
        <b/>
        <u/>
        <sz val="11"/>
        <color theme="1"/>
        <rFont val="Arial"/>
        <family val="2"/>
      </rPr>
      <t>3 Plätze</t>
    </r>
    <r>
      <rPr>
        <sz val="11"/>
        <color theme="1"/>
        <rFont val="Arial"/>
        <family val="2"/>
      </rPr>
      <t xml:space="preserve"> zu seinem vertraglich vereinbarten Betreuungsmittelwert ein.
Die Gruppe reduziert sich auf </t>
    </r>
    <r>
      <rPr>
        <b/>
        <u/>
        <sz val="11"/>
        <color theme="1"/>
        <rFont val="Arial"/>
        <family val="2"/>
      </rPr>
      <t>19 Kinder</t>
    </r>
    <r>
      <rPr>
        <sz val="11"/>
        <color theme="1"/>
        <rFont val="Arial"/>
        <family val="2"/>
      </rPr>
      <t xml:space="preserve">, inklusive der </t>
    </r>
    <r>
      <rPr>
        <b/>
        <u/>
        <sz val="11"/>
        <color theme="1"/>
        <rFont val="Arial"/>
        <family val="2"/>
      </rPr>
      <t>drei</t>
    </r>
    <r>
      <rPr>
        <sz val="11"/>
        <color theme="1"/>
        <rFont val="Arial"/>
        <family val="2"/>
      </rPr>
      <t xml:space="preserve"> </t>
    </r>
    <r>
      <rPr>
        <sz val="11"/>
        <color theme="5"/>
        <rFont val="Arial"/>
        <family val="2"/>
      </rPr>
      <t>Kinder mit Behinderung</t>
    </r>
    <r>
      <rPr>
        <sz val="11"/>
        <color theme="1"/>
        <rFont val="Arial"/>
        <family val="2"/>
      </rPr>
      <t>.</t>
    </r>
  </si>
  <si>
    <r>
      <t>Gruppenreduzierung bei</t>
    </r>
    <r>
      <rPr>
        <b/>
        <sz val="11"/>
        <color theme="1"/>
        <rFont val="Arial"/>
        <family val="2"/>
      </rPr>
      <t xml:space="preserve"> </t>
    </r>
    <r>
      <rPr>
        <b/>
        <u/>
        <sz val="11"/>
        <color theme="1"/>
        <rFont val="Arial"/>
        <family val="2"/>
      </rPr>
      <t>vier</t>
    </r>
    <r>
      <rPr>
        <sz val="11"/>
        <color theme="5"/>
        <rFont val="Arial"/>
        <family val="2"/>
      </rPr>
      <t xml:space="preserve"> Kindern mit Behinderung</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t>
    </r>
  </si>
  <si>
    <r>
      <t xml:space="preserve">Gruppenreduzierung bei </t>
    </r>
    <r>
      <rPr>
        <b/>
        <u/>
        <sz val="11"/>
        <color theme="1"/>
        <rFont val="Arial"/>
        <family val="2"/>
      </rPr>
      <t>drei</t>
    </r>
    <r>
      <rPr>
        <sz val="11"/>
        <color theme="1"/>
        <rFont val="Arial"/>
        <family val="2"/>
      </rPr>
      <t xml:space="preserve"> </t>
    </r>
    <r>
      <rPr>
        <sz val="11"/>
        <color theme="5"/>
        <rFont val="Arial"/>
        <family val="2"/>
      </rPr>
      <t xml:space="preserve">Kindern mit Behinderung </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t>
    </r>
    <r>
      <rPr>
        <b/>
        <u/>
        <sz val="11"/>
        <color theme="1"/>
        <rFont val="Arial"/>
        <family val="2"/>
      </rPr>
      <t xml:space="preserve"> 3-fachen Fakto</t>
    </r>
    <r>
      <rPr>
        <sz val="11"/>
        <color theme="1"/>
        <rFont val="Arial"/>
        <family val="2"/>
      </rPr>
      <t>r nach § 25d (1) Nr. 2 und Nr. 3 HKJGB berechnet.</t>
    </r>
  </si>
  <si>
    <r>
      <t xml:space="preserve">Gruppenreduzierung bei </t>
    </r>
    <r>
      <rPr>
        <b/>
        <u/>
        <sz val="11"/>
        <color theme="1"/>
        <rFont val="Arial"/>
        <family val="2"/>
      </rPr>
      <t>zwei</t>
    </r>
    <r>
      <rPr>
        <sz val="11"/>
        <color theme="1"/>
        <rFont val="Arial"/>
        <family val="2"/>
      </rPr>
      <t xml:space="preserve"> </t>
    </r>
    <r>
      <rPr>
        <sz val="11"/>
        <color theme="5"/>
        <rFont val="Arial"/>
        <family val="2"/>
      </rPr>
      <t xml:space="preserve">Kindern mit Behinderung </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
Die Gruppengröße darf bei Aufnahme von Kindern mit Behinderung jedoch 20 nicht überschreiten. Von daher reduziert sich die Gruppenstärke mit </t>
    </r>
    <r>
      <rPr>
        <b/>
        <u/>
        <sz val="11"/>
        <color theme="1"/>
        <rFont val="Arial"/>
        <family val="2"/>
      </rPr>
      <t xml:space="preserve">Aufnahme eines </t>
    </r>
    <r>
      <rPr>
        <b/>
        <u/>
        <sz val="11"/>
        <color theme="5"/>
        <rFont val="Arial"/>
        <family val="2"/>
      </rPr>
      <t>Kindes mit Behinderung</t>
    </r>
    <r>
      <rPr>
        <b/>
        <u/>
        <sz val="11"/>
        <color theme="1"/>
        <rFont val="Arial"/>
        <family val="2"/>
      </rPr>
      <t xml:space="preserve"> auf 20 Kinder</t>
    </r>
    <r>
      <rPr>
        <sz val="11"/>
        <color theme="1"/>
        <rFont val="Arial"/>
        <family val="2"/>
      </rPr>
      <t xml:space="preserve">. </t>
    </r>
  </si>
  <si>
    <r>
      <rPr>
        <sz val="11"/>
        <color theme="1"/>
        <rFont val="Arial"/>
        <family val="2"/>
      </rPr>
      <t xml:space="preserve">Jedes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3 Plätze</t>
    </r>
    <r>
      <rPr>
        <sz val="11"/>
        <color theme="1"/>
        <rFont val="Arial"/>
        <family val="2"/>
      </rPr>
      <t xml:space="preserve"> zu seinem vertraglich vereinbarten Betreuungsmittelwert ein.
Die Gruppe reduziert sich auf </t>
    </r>
    <r>
      <rPr>
        <b/>
        <u/>
        <sz val="11"/>
        <color theme="1"/>
        <rFont val="Arial"/>
        <family val="2"/>
      </rPr>
      <t>17 Kinder</t>
    </r>
    <r>
      <rPr>
        <sz val="11"/>
        <color theme="1"/>
        <rFont val="Arial"/>
        <family val="2"/>
      </rPr>
      <t xml:space="preserve">, inklusive der </t>
    </r>
    <r>
      <rPr>
        <b/>
        <u/>
        <sz val="11"/>
        <color theme="1"/>
        <rFont val="Arial"/>
        <family val="2"/>
      </rPr>
      <t>vier</t>
    </r>
    <r>
      <rPr>
        <sz val="11"/>
        <color theme="1"/>
        <rFont val="Arial"/>
        <family val="2"/>
      </rPr>
      <t xml:space="preserve"> </t>
    </r>
    <r>
      <rPr>
        <sz val="11"/>
        <color theme="5"/>
        <rFont val="Arial"/>
        <family val="2"/>
      </rPr>
      <t>Kinder mit Behinderung</t>
    </r>
    <r>
      <rPr>
        <sz val="11"/>
        <color theme="1"/>
        <rFont val="Arial"/>
        <family val="2"/>
      </rPr>
      <t>.</t>
    </r>
  </si>
  <si>
    <r>
      <t xml:space="preserve">Gruppenreduzierung bei </t>
    </r>
    <r>
      <rPr>
        <b/>
        <u/>
        <sz val="11"/>
        <color theme="1"/>
        <rFont val="Arial"/>
        <family val="2"/>
      </rPr>
      <t>fünf</t>
    </r>
    <r>
      <rPr>
        <sz val="11"/>
        <color theme="1"/>
        <rFont val="Arial"/>
        <family val="2"/>
      </rPr>
      <t xml:space="preserve"> </t>
    </r>
    <r>
      <rPr>
        <sz val="11"/>
        <color theme="5"/>
        <rFont val="Arial"/>
        <family val="2"/>
      </rPr>
      <t xml:space="preserve">Kindern mit Behinderung </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t>
    </r>
  </si>
  <si>
    <t xml:space="preserve">Kontrollsumme darf 25 nicht überschreiten. 
</t>
  </si>
  <si>
    <r>
      <t xml:space="preserve">In Krippengruppen nicht mehr als 12 Kinder, </t>
    </r>
    <r>
      <rPr>
        <sz val="12"/>
        <color theme="5" tint="-0.249977111117893"/>
        <rFont val="Calibri"/>
        <family val="2"/>
        <scheme val="minor"/>
      </rPr>
      <t>bei der Aufnahme von Kindern mit Behinderung beträgt die maximale Gruppenstärke 11.</t>
    </r>
  </si>
  <si>
    <r>
      <rPr>
        <vertAlign val="superscript"/>
        <sz val="14"/>
        <rFont val="Arial"/>
        <family val="2"/>
      </rPr>
      <t>1</t>
    </r>
    <r>
      <rPr>
        <sz val="14"/>
        <rFont val="Arial"/>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</si>
  <si>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t xml:space="preserve">Jedes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3 Plätze</t>
    </r>
    <r>
      <rPr>
        <sz val="11"/>
        <color theme="1"/>
        <rFont val="Arial"/>
        <family val="2"/>
      </rPr>
      <t xml:space="preserve"> zu seinem vertraglich vereinbarten Betreuungsmittelwert ein.
Die Gruppe reduziert sich auf </t>
    </r>
    <r>
      <rPr>
        <b/>
        <u/>
        <sz val="11"/>
        <color theme="1"/>
        <rFont val="Arial"/>
        <family val="2"/>
      </rPr>
      <t>15 Kinder</t>
    </r>
    <r>
      <rPr>
        <sz val="11"/>
        <color theme="1"/>
        <rFont val="Arial"/>
        <family val="2"/>
      </rPr>
      <t xml:space="preserve">, inklusive der </t>
    </r>
    <r>
      <rPr>
        <b/>
        <u/>
        <sz val="11"/>
        <color theme="1"/>
        <rFont val="Arial"/>
        <family val="2"/>
      </rPr>
      <t>fünf</t>
    </r>
    <r>
      <rPr>
        <sz val="11"/>
        <color theme="1"/>
        <rFont val="Arial"/>
        <family val="2"/>
      </rPr>
      <t xml:space="preserve"> </t>
    </r>
    <r>
      <rPr>
        <sz val="11"/>
        <color theme="5"/>
        <rFont val="Arial"/>
        <family val="2"/>
      </rPr>
      <t>Kinder mit Behinderung</t>
    </r>
    <r>
      <rPr>
        <sz val="11"/>
        <color theme="1"/>
        <rFont val="Arial"/>
        <family val="2"/>
      </rPr>
      <t xml:space="preserve">.
Die Maximale Gruppenreduzierung durch die Aufnahme von </t>
    </r>
    <r>
      <rPr>
        <sz val="11"/>
        <color theme="5"/>
        <rFont val="Arial"/>
        <family val="2"/>
      </rPr>
      <t>Kindern mit Behinderung</t>
    </r>
    <r>
      <rPr>
        <sz val="11"/>
        <color theme="1"/>
        <rFont val="Arial"/>
        <family val="2"/>
      </rPr>
      <t xml:space="preserve"> soll 15 nicht unterschreiten.</t>
    </r>
  </si>
  <si>
    <t>Einr.-Nr.</t>
  </si>
  <si>
    <t>Name</t>
  </si>
  <si>
    <t>Straße/Hausnr.</t>
  </si>
  <si>
    <t>PLZ/Ort</t>
  </si>
  <si>
    <t>Telefon</t>
  </si>
  <si>
    <t>E-Mail</t>
  </si>
  <si>
    <t>Kita Leitung</t>
  </si>
  <si>
    <t>Stellvertretung</t>
  </si>
  <si>
    <t>Träger-Nr.</t>
  </si>
  <si>
    <t>Ansprechperson</t>
  </si>
  <si>
    <t>1. Angaben zur Tageseinrichtung und zum Träger:</t>
  </si>
  <si>
    <t>davon Kinder mit Behinderung**</t>
  </si>
  <si>
    <t>Platzsharing ja/nein</t>
  </si>
  <si>
    <t>Welches Mittagessenangebot bietet die Einrichtung an? 
Frischküche/Catering</t>
  </si>
  <si>
    <t>Wie viele Kinder sind derzeit zum Mittagessen angemeldet?</t>
  </si>
  <si>
    <t>fachaufsicht-kita@kreis-offenbach.de</t>
  </si>
  <si>
    <t>2. Angaben zu den belegten Plätzen:*</t>
  </si>
  <si>
    <t>3. Angaben zu den Öffnungszeiten der Tageseinrichtung insgesamt:</t>
  </si>
  <si>
    <t>4. Sonstige Angaben</t>
  </si>
  <si>
    <t>5. Angaben zu den NICHT belegten Plätzen zur genehmigten Platzkapazität der BE:</t>
  </si>
  <si>
    <t>Bei E-Mail-Zusendung gilt die E-Mailadresse des Trägers bzw. Trägervertreters als rechtsverbindlich und ersetzt die Unterschrift.</t>
  </si>
  <si>
    <t>Wieviele pädagogische Schließtage hält die Kita vor?</t>
  </si>
  <si>
    <t>Sonstiges
(bitte erläutern)</t>
  </si>
  <si>
    <t xml:space="preserve">Wie viele Kinder gemäß §32 (4) HKJGB sind derzeit aus Familien, in denen vorwiegend nicht deutsch gesprochen wird </t>
  </si>
  <si>
    <t>Anzahl der Platzsharing Plätze</t>
  </si>
  <si>
    <t>Kinder vom vollendeten 3. LJ bis zum Schuleintritt:</t>
  </si>
  <si>
    <t>Jahresschließzeiten
 (Tage insgesamt/ohne Päd. Tage)</t>
  </si>
  <si>
    <t>* Anzahl aller zum oben genannten Stichtag vertraglich oder satzungsgemäß aufgenommenen Kinder angeben (ohne Berücksichtigung von Platzsharing).</t>
  </si>
  <si>
    <t>oder für die der Träger der öffentlichen Jugendhilfe die Kostenübernahme gewährt?</t>
  </si>
  <si>
    <r>
      <t xml:space="preserve">vertragl. aufgenommene Kinder*
 </t>
    </r>
    <r>
      <rPr>
        <b/>
        <sz val="11"/>
        <color rgb="FFC00000"/>
        <rFont val="Calibri"/>
        <family val="2"/>
        <scheme val="minor"/>
      </rPr>
      <t xml:space="preserve">**Platzreduzierung Integration
</t>
    </r>
    <r>
      <rPr>
        <b/>
        <sz val="11"/>
        <rFont val="Calibri"/>
        <family val="2"/>
        <scheme val="minor"/>
      </rPr>
      <t>Kinder in</t>
    </r>
    <r>
      <rPr>
        <b/>
        <sz val="11"/>
        <color rgb="FFC00000"/>
        <rFont val="Calibri"/>
        <family val="2"/>
        <scheme val="minor"/>
      </rPr>
      <t xml:space="preserve"> 
</t>
    </r>
  </si>
  <si>
    <t xml:space="preserve">Nicht belegte Plätze auf Grund von: </t>
  </si>
  <si>
    <t>späterer Aufnahme der Kinder nach dem Stichtag oder
durch gestaffelte Eingewöhnung der Kinder</t>
  </si>
  <si>
    <t>Anlage Personal nach HKJGB</t>
  </si>
  <si>
    <t>Rückmeldung nur noch per Mail als Excel-Datei an:</t>
  </si>
  <si>
    <t>genehmigt durch EGH</t>
  </si>
  <si>
    <t>beantragt</t>
  </si>
  <si>
    <t>Bitte auswählen!</t>
  </si>
  <si>
    <t>22 % Ausfallzeiten zusätzlich zum  Netto-Mindestpersonalbedarf</t>
  </si>
  <si>
    <t>25 % des Mindest- personalbedarfs ohne Leitungszeiten</t>
  </si>
  <si>
    <t>Kind mit Behinderung  + Platzreduzierung (virtuelle Plätze)</t>
  </si>
  <si>
    <t>Auf den Mindest-personalbedarf 
anrechenbare Stunden</t>
  </si>
  <si>
    <t>Gruppe 1 (Name bitte eintragen)</t>
  </si>
  <si>
    <t>Gruppe 2 (Name bitte eintragen)</t>
  </si>
  <si>
    <t>Gruppe 3 (Name bitte eintragen)</t>
  </si>
  <si>
    <t>Gruppe 4 (Name bitte eintragen)</t>
  </si>
  <si>
    <t>Gruppe 5 (Name bitte eintragen)</t>
  </si>
  <si>
    <t>Gruppe 6 (Name bitte eintragen)</t>
  </si>
  <si>
    <t>Gruppe 7 (Name bitte eintragen)</t>
  </si>
  <si>
    <t>Gruppe 8 (Name bitte eintragen)</t>
  </si>
  <si>
    <t>Gruppe 9 (Name bitte eintragen)</t>
  </si>
  <si>
    <t>2.3 Angaben zum pädagogischen Personal (§ 25c i.V. mit § 25b HKJGB), ohne Leitungszeiten und Personen mit fachfremder Ausbildung (siehe 2.2):</t>
  </si>
  <si>
    <t>Genehmigtes fachfremdes Personal, max. 25 %, siehe 2.2:</t>
  </si>
  <si>
    <r>
      <t xml:space="preserve">**Personen mit fachfremder Ausbildung, für die nach § 25b Abs. 2 Satz 1 Nr. 6 HKJGB die Genehmigung des Jugend-amtes vorliegt, können nach § 25b Abs. 2 Satz 2 HKJGB mit einem Stundenumfang </t>
    </r>
    <r>
      <rPr>
        <b/>
        <sz val="14"/>
        <rFont val="Arial"/>
        <family val="2"/>
      </rPr>
      <t xml:space="preserve">von bis zu 25 % des Mindestpersonalbedarfs ohne Leitungszeiten auf den Mindestpersonalbedarf angerechnet werden 
</t>
    </r>
    <r>
      <rPr>
        <sz val="14"/>
        <rFont val="Arial"/>
        <family val="2"/>
      </rPr>
      <t>(nicht anrechenbare Zeiten sind Zeiten als Zusatzpersonal, s. 2.5)</t>
    </r>
  </si>
  <si>
    <t>** Bitte sowol beantragte als auch genehmigte Maßnahmen der Eingliederungshilfe nach § 19 (3) SGB XII i.V.m §§ 53 ff. SGB XII eintragen</t>
  </si>
  <si>
    <t>unbesetzten 
Stellen</t>
  </si>
  <si>
    <r>
      <t xml:space="preserve">
Reduzierung von Plätzen durch Integration
</t>
    </r>
    <r>
      <rPr>
        <sz val="18"/>
        <color theme="1"/>
        <rFont val="Arial"/>
        <family val="2"/>
      </rPr>
      <t>(Bitte hier auch die Unterscheidung  eintragen)</t>
    </r>
    <r>
      <rPr>
        <b/>
        <sz val="18"/>
        <color theme="1"/>
        <rFont val="Arial"/>
        <family val="2"/>
      </rPr>
      <t xml:space="preserve">
beantragt                                      genehmigt     </t>
    </r>
  </si>
  <si>
    <t>Langzeiterkrankungen  oder Elternzeit der Fachkräfte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</si>
</sst>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2"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b/>
      <u/>
      <sz val="14"/>
      <color theme="1"/>
      <name val="Arial"/>
      <family val="2"/>
    </font>
    <font>
      <b/>
      <sz val="14"/>
      <color indexed="8"/>
      <name val="Arial"/>
      <family val="2"/>
    </font>
    <font>
      <b/>
      <u val="double"/>
      <sz val="14"/>
      <color theme="1"/>
      <name val="Arial"/>
      <family val="2"/>
    </font>
    <font>
      <u/>
      <sz val="11"/>
      <color theme="1"/>
      <name val="Arial"/>
      <family val="2"/>
    </font>
    <font>
      <sz val="14"/>
      <name val="Arial"/>
      <family val="2"/>
    </font>
    <font>
      <sz val="12"/>
      <name val="Arial"/>
      <family val="2"/>
    </font>
    <font>
      <b/>
      <sz val="14"/>
      <name val="Arial"/>
      <family val="2"/>
    </font>
    <font>
      <b/>
      <u val="double"/>
      <sz val="14"/>
      <name val="Arial"/>
      <family val="2"/>
    </font>
    <font>
      <sz val="12"/>
      <color theme="1"/>
      <name val="Calibri"/>
      <family val="2"/>
      <scheme val="minor"/>
    </font>
    <font>
      <b/>
      <sz val="16"/>
      <color theme="1"/>
      <name val="Arial"/>
      <family val="2"/>
    </font>
    <font>
      <b/>
      <sz val="16"/>
      <name val="Arial"/>
      <family val="2"/>
    </font>
    <font>
      <sz val="16"/>
      <color theme="1"/>
      <name val="Calibri"/>
      <family val="2"/>
      <scheme val="minor"/>
    </font>
    <font>
      <b/>
      <sz val="14"/>
      <color rgb="FFFF0000"/>
      <name val="Arial"/>
      <family val="2"/>
    </font>
    <font>
      <sz val="14"/>
      <color rgb="FFFF0000"/>
      <name val="Arial"/>
      <family val="2"/>
    </font>
    <font>
      <b/>
      <vertAlign val="superscript"/>
      <sz val="14"/>
      <color theme="1"/>
      <name val="Arial"/>
      <family val="2"/>
    </font>
    <font>
      <vertAlign val="superscript"/>
      <sz val="14"/>
      <name val="Arial"/>
      <family val="2"/>
    </font>
    <font>
      <b/>
      <vertAlign val="superscript"/>
      <sz val="14"/>
      <name val="Arial"/>
      <family val="2"/>
    </font>
    <font>
      <sz val="11"/>
      <name val="Arial"/>
      <family val="2"/>
    </font>
    <font>
      <sz val="14"/>
      <name val="Calibri"/>
      <family val="2"/>
      <scheme val="minor"/>
    </font>
    <font>
      <b/>
      <sz val="11"/>
      <color theme="1"/>
      <name val="Calibri"/>
      <family val="2"/>
      <scheme val="minor"/>
    </font>
    <font>
      <b/>
      <u/>
      <sz val="14"/>
      <color theme="1"/>
      <name val="Calibri"/>
      <family val="2"/>
      <scheme val="minor"/>
    </font>
    <font>
      <sz val="12"/>
      <color rgb="FFFFFF00"/>
      <name val="Calibri"/>
      <family val="2"/>
      <scheme val="minor"/>
    </font>
    <font>
      <b/>
      <sz val="18"/>
      <color theme="1"/>
      <name val="Calibri"/>
      <family val="2"/>
      <scheme val="minor"/>
    </font>
    <font>
      <b/>
      <sz val="14"/>
      <color theme="1"/>
      <name val="Calibri"/>
      <family val="2"/>
      <scheme val="minor"/>
    </font>
    <font>
      <b/>
      <sz val="11"/>
      <color rgb="FFC00000"/>
      <name val="Calibri"/>
      <family val="2"/>
      <scheme val="minor"/>
    </font>
    <font>
      <b/>
      <sz val="11"/>
      <name val="Calibri"/>
      <family val="2"/>
      <scheme val="minor"/>
    </font>
    <font>
      <b/>
      <sz val="10"/>
      <color theme="1"/>
      <name val="Calibri"/>
      <family val="2"/>
      <scheme val="minor"/>
    </font>
    <font>
      <b/>
      <sz val="12"/>
      <color theme="1"/>
      <name val="Calibri"/>
      <family val="2"/>
      <scheme val="minor"/>
    </font>
    <font>
      <b/>
      <sz val="12"/>
      <color rgb="FFC00000"/>
      <name val="Calibri"/>
      <family val="2"/>
      <scheme val="minor"/>
    </font>
    <font>
      <b/>
      <sz val="12"/>
      <color rgb="FFBA2F18"/>
      <name val="Calibri"/>
      <family val="2"/>
      <scheme val="minor"/>
    </font>
    <font>
      <b/>
      <u/>
      <sz val="12"/>
      <color theme="1"/>
      <name val="Calibri"/>
      <family val="2"/>
      <scheme val="minor"/>
    </font>
    <font>
      <u/>
      <sz val="11"/>
      <color theme="1"/>
      <name val="Calibri"/>
      <family val="2"/>
      <scheme val="minor"/>
    </font>
    <font>
      <sz val="11"/>
      <color theme="1"/>
      <name val="Wingdings"/>
      <charset val="2"/>
    </font>
    <font>
      <b/>
      <sz val="16"/>
      <color rgb="FFC00000"/>
      <name val="Calibri"/>
      <family val="2"/>
      <scheme val="minor"/>
    </font>
    <font>
      <b/>
      <sz val="16"/>
      <color rgb="FFFF0000"/>
      <name val="Calibri"/>
      <family val="2"/>
      <scheme val="minor"/>
    </font>
    <font>
      <sz val="14"/>
      <color theme="1"/>
      <name val="Calibri"/>
      <family val="2"/>
      <scheme val="minor"/>
    </font>
    <font>
      <b/>
      <sz val="14"/>
      <color rgb="FFFF0000"/>
      <name val="Calibri"/>
      <family val="2"/>
      <scheme val="minor"/>
    </font>
    <font>
      <b/>
      <sz val="14"/>
      <color rgb="FFFF0000"/>
      <name val="Calibri"/>
      <family val="2"/>
    </font>
    <font>
      <b/>
      <sz val="16"/>
      <color rgb="FFFF0000"/>
      <name val="Calibri"/>
      <family val="2"/>
    </font>
    <font>
      <b/>
      <sz val="18"/>
      <color rgb="FFC00000"/>
      <name val="Calibri"/>
      <family val="2"/>
      <scheme val="minor"/>
    </font>
    <font>
      <b/>
      <sz val="14"/>
      <color rgb="FFFF0000"/>
      <name val="Mongolian Baiti"/>
      <family val="4"/>
    </font>
    <font>
      <sz val="14"/>
      <color rgb="FFC00000"/>
      <name val="Calibri"/>
      <family val="2"/>
      <scheme val="minor"/>
    </font>
    <font>
      <sz val="18"/>
      <color theme="1"/>
      <name val="Calibri"/>
      <family val="2"/>
      <scheme val="minor"/>
    </font>
    <font>
      <b/>
      <sz val="18"/>
      <color rgb="FFFF0000"/>
      <name val="Calibri"/>
      <family val="2"/>
      <scheme val="minor"/>
    </font>
    <font>
      <b/>
      <sz val="14"/>
      <color rgb="FFC00000"/>
      <name val="Calibri"/>
      <family val="2"/>
      <scheme val="minor"/>
    </font>
    <font>
      <b/>
      <sz val="12"/>
      <name val="Calibri"/>
      <family val="2"/>
      <scheme val="minor"/>
    </font>
    <font>
      <b/>
      <sz val="12"/>
      <color theme="5"/>
      <name val="Calibri"/>
      <family val="2"/>
      <scheme val="minor"/>
    </font>
    <font>
      <sz val="12"/>
      <color rgb="FFC00000"/>
      <name val="Calibri"/>
      <family val="2"/>
      <scheme val="minor"/>
    </font>
    <font>
      <sz val="12"/>
      <color indexed="8"/>
      <name val="Calibri"/>
      <family val="2"/>
    </font>
    <font>
      <sz val="12"/>
      <color indexed="8"/>
      <name val="Wingdings"/>
      <charset val="2"/>
    </font>
    <font>
      <sz val="12"/>
      <color theme="9" tint="-0.249977111117893"/>
      <name val="Calibri"/>
      <family val="2"/>
    </font>
    <font>
      <sz val="12"/>
      <color rgb="FFC00000"/>
      <name val="Calibri"/>
      <family val="2"/>
    </font>
    <font>
      <b/>
      <u/>
      <sz val="11"/>
      <color theme="1"/>
      <name val="Calibri"/>
      <family val="2"/>
      <scheme val="minor"/>
    </font>
    <font>
      <sz val="12"/>
      <color theme="1"/>
      <name val="Calibri"/>
      <family val="2"/>
    </font>
    <font>
      <b/>
      <u/>
      <sz val="11"/>
      <color theme="1"/>
      <name val="Arial"/>
      <family val="2"/>
    </font>
    <font>
      <b/>
      <sz val="11"/>
      <color theme="1"/>
      <name val="Arial"/>
      <family val="2"/>
    </font>
    <font>
      <sz val="11"/>
      <color theme="5"/>
      <name val="Arial"/>
      <family val="2"/>
    </font>
    <font>
      <b/>
      <u/>
      <sz val="11"/>
      <color theme="5"/>
      <name val="Arial"/>
      <family val="2"/>
    </font>
    <font>
      <sz val="12"/>
      <color theme="5" tint="-0.249977111117893"/>
      <name val="Calibri"/>
      <family val="2"/>
      <scheme val="minor"/>
    </font>
    <font>
      <b/>
      <u/>
      <sz val="12"/>
      <name val="Arial"/>
      <family val="2"/>
    </font>
    <font>
      <u/>
      <sz val="11"/>
      <color theme="10"/>
      <name val="Calibri"/>
      <family val="2"/>
      <scheme val="minor"/>
    </font>
    <font>
      <b/>
      <u/>
      <sz val="16"/>
      <color theme="10"/>
      <name val="Arial"/>
      <family val="2"/>
    </font>
    <font>
      <b/>
      <sz val="14"/>
      <color rgb="FFC00000"/>
      <name val="Arial"/>
      <family val="2"/>
    </font>
    <font>
      <b/>
      <sz val="20"/>
      <color rgb="FFC00000"/>
      <name val="Arial"/>
      <family val="2"/>
    </font>
    <font>
      <b/>
      <sz val="18"/>
      <name val="Arial"/>
      <family val="2"/>
    </font>
    <font>
      <sz val="18"/>
      <name val="Arial"/>
      <family val="2"/>
    </font>
    <font>
      <b/>
      <sz val="18"/>
      <color theme="1"/>
      <name val="Arial"/>
      <family val="2"/>
    </font>
    <font>
      <sz val="18"/>
      <color theme="1"/>
      <name val="Arial"/>
      <family val="2"/>
    </font>
    <font>
      <b/>
      <u/>
      <sz val="18"/>
      <color theme="1"/>
      <name val="Arial"/>
      <family val="2"/>
    </font>
    <font>
      <b/>
      <u/>
      <sz val="18"/>
      <name val="Arial"/>
      <family val="2"/>
    </font>
    <font>
      <b/>
      <u/>
      <sz val="18"/>
      <name val="Calibri"/>
      <family val="2"/>
      <scheme val="minor"/>
    </font>
    <font>
      <sz val="18"/>
      <name val="Calibri"/>
      <family val="2"/>
      <scheme val="minor"/>
    </font>
    <font>
      <sz val="18"/>
      <color theme="1"/>
      <name val="Aparajita"/>
      <family val="1"/>
    </font>
    <font>
      <b/>
      <sz val="20"/>
      <name val="Arial"/>
      <family val="2"/>
    </font>
    <font>
      <sz val="20"/>
      <color rgb="FFFF0000"/>
      <name val="Arial"/>
      <family val="2"/>
    </font>
    <font>
      <sz val="11"/>
      <color rgb="FF000000"/>
      <name val="Calibri"/>
      <family val="2"/>
      <scheme val="minor"/>
    </font>
  </fonts>
  <fills count="26">
    <fill>
      <patternFill patternType="none"/>
    </fill>
    <fill>
      <patternFill patternType="gray125"/>
    </fill>
    <fill>
      <patternFill patternType="solid">
        <fgColor theme="4"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7EAE9"/>
        <bgColor indexed="64"/>
      </patternFill>
    </fill>
    <fill>
      <patternFill patternType="solid">
        <fgColor rgb="FFFF66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EAF0F6"/>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BD83ED"/>
        <bgColor indexed="64"/>
      </patternFill>
    </fill>
    <fill>
      <patternFill patternType="solid">
        <fgColor rgb="FFE6D0F8"/>
        <bgColor indexed="64"/>
      </patternFill>
    </fill>
  </fills>
  <borders count="6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66" fillId="0" borderId="0" applyNumberFormat="0" applyFill="0" applyBorder="0" applyAlignment="0" applyProtection="0"/>
  </cellStyleXfs>
  <cellXfs count="750">
    <xf numFmtId="0" fontId="0" fillId="0" borderId="0" xfId="0"/>
    <xf numFmtId="0" fontId="5" fillId="0" borderId="6" xfId="0" applyFont="1" applyBorder="1" applyProtection="1">
      <protection locked="0"/>
    </xf>
    <xf numFmtId="2" fontId="10" fillId="0" borderId="6" xfId="0" applyNumberFormat="1" applyFont="1" applyBorder="1" applyProtection="1">
      <protection locked="0"/>
    </xf>
    <xf numFmtId="0" fontId="5" fillId="5"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vertical="top" wrapText="1"/>
    </xf>
    <xf numFmtId="0" fontId="5" fillId="0" borderId="0" xfId="0" applyFont="1" applyFill="1" applyBorder="1" applyProtection="1"/>
    <xf numFmtId="4" fontId="5" fillId="0" borderId="3" xfId="0" applyNumberFormat="1" applyFont="1" applyFill="1" applyBorder="1" applyProtection="1"/>
    <xf numFmtId="0" fontId="5" fillId="0" borderId="6" xfId="0" applyFont="1" applyFill="1" applyBorder="1" applyProtection="1"/>
    <xf numFmtId="0" fontId="4" fillId="0" borderId="6" xfId="0" applyFont="1" applyFill="1" applyBorder="1" applyProtection="1"/>
    <xf numFmtId="16" fontId="5" fillId="0" borderId="6" xfId="0" applyNumberFormat="1" applyFont="1" applyFill="1" applyBorder="1" applyProtection="1"/>
    <xf numFmtId="0" fontId="4" fillId="0" borderId="6" xfId="0" applyFont="1" applyFill="1" applyBorder="1" applyAlignment="1" applyProtection="1">
      <alignment horizontal="center" vertical="center"/>
    </xf>
    <xf numFmtId="0" fontId="17" fillId="0" borderId="0" xfId="0" applyFont="1"/>
    <xf numFmtId="0" fontId="4" fillId="0" borderId="6" xfId="0" applyFont="1" applyFill="1" applyBorder="1" applyAlignment="1" applyProtection="1">
      <alignment horizontal="center" vertical="center" wrapText="1"/>
    </xf>
    <xf numFmtId="0" fontId="12" fillId="5" borderId="2" xfId="0" applyFont="1" applyFill="1" applyBorder="1" applyProtection="1"/>
    <xf numFmtId="2" fontId="12" fillId="0" borderId="6" xfId="0" applyNumberFormat="1" applyFont="1" applyBorder="1" applyProtection="1"/>
    <xf numFmtId="4" fontId="4" fillId="0" borderId="2" xfId="0" applyNumberFormat="1" applyFont="1" applyFill="1" applyBorder="1" applyAlignment="1" applyProtection="1"/>
    <xf numFmtId="0" fontId="15" fillId="6" borderId="6" xfId="0" applyFont="1" applyFill="1" applyBorder="1" applyAlignment="1" applyProtection="1">
      <alignment vertical="center"/>
    </xf>
    <xf numFmtId="0" fontId="4" fillId="0" borderId="6" xfId="0" applyFont="1" applyFill="1" applyBorder="1" applyAlignment="1" applyProtection="1">
      <alignment vertical="center" wrapText="1"/>
    </xf>
    <xf numFmtId="2" fontId="5" fillId="0" borderId="6" xfId="0" applyNumberFormat="1" applyFont="1" applyFill="1" applyBorder="1" applyAlignment="1" applyProtection="1">
      <alignment horizontal="center" vertical="center"/>
    </xf>
    <xf numFmtId="0" fontId="8" fillId="5" borderId="0" xfId="0" applyFont="1" applyFill="1" applyBorder="1" applyAlignment="1" applyProtection="1"/>
    <xf numFmtId="0" fontId="8" fillId="5" borderId="1" xfId="0" applyFont="1" applyFill="1" applyBorder="1" applyAlignment="1" applyProtection="1">
      <alignment horizontal="right"/>
    </xf>
    <xf numFmtId="164" fontId="5" fillId="0" borderId="6" xfId="0" applyNumberFormat="1" applyFont="1" applyFill="1" applyBorder="1" applyAlignment="1" applyProtection="1">
      <alignment horizontal="center"/>
    </xf>
    <xf numFmtId="3" fontId="4" fillId="0" borderId="6" xfId="0" applyNumberFormat="1" applyFont="1" applyFill="1" applyBorder="1" applyAlignment="1" applyProtection="1"/>
    <xf numFmtId="3" fontId="5" fillId="3" borderId="6" xfId="0" applyNumberFormat="1" applyFont="1" applyFill="1" applyBorder="1" applyAlignment="1" applyProtection="1">
      <alignment horizontal="center" wrapText="1"/>
      <protection locked="0"/>
    </xf>
    <xf numFmtId="3" fontId="5" fillId="3" borderId="6" xfId="0" applyNumberFormat="1" applyFont="1" applyFill="1" applyBorder="1" applyAlignment="1" applyProtection="1">
      <alignment horizontal="center"/>
      <protection locked="0"/>
    </xf>
    <xf numFmtId="4" fontId="5" fillId="0" borderId="6" xfId="0" applyNumberFormat="1" applyFont="1" applyFill="1" applyBorder="1" applyAlignment="1" applyProtection="1"/>
    <xf numFmtId="2" fontId="12" fillId="10" borderId="6" xfId="0" applyNumberFormat="1" applyFont="1" applyFill="1" applyBorder="1" applyProtection="1"/>
    <xf numFmtId="0" fontId="25" fillId="14" borderId="31" xfId="0" applyFont="1" applyFill="1" applyBorder="1" applyAlignment="1">
      <alignment horizontal="center" vertical="center" wrapText="1"/>
    </xf>
    <xf numFmtId="0" fontId="14" fillId="5" borderId="7" xfId="0" applyFont="1" applyFill="1" applyBorder="1" applyAlignment="1" applyProtection="1">
      <alignment horizontal="center"/>
      <protection locked="0"/>
    </xf>
    <xf numFmtId="0" fontId="14" fillId="5" borderId="1" xfId="0" applyFont="1" applyFill="1" applyBorder="1" applyAlignment="1" applyProtection="1">
      <alignment horizontal="center"/>
      <protection locked="0"/>
    </xf>
    <xf numFmtId="0" fontId="14" fillId="5" borderId="42" xfId="0" applyFont="1" applyFill="1" applyBorder="1" applyAlignment="1" applyProtection="1">
      <alignment horizontal="center"/>
      <protection locked="0"/>
    </xf>
    <xf numFmtId="0" fontId="14" fillId="16" borderId="35" xfId="0" applyFont="1" applyFill="1" applyBorder="1" applyAlignment="1" applyProtection="1">
      <alignment horizontal="center"/>
      <protection locked="0"/>
    </xf>
    <xf numFmtId="0" fontId="14" fillId="16" borderId="1" xfId="0" applyFont="1" applyFill="1" applyBorder="1" applyAlignment="1" applyProtection="1">
      <alignment horizontal="center"/>
      <protection locked="0"/>
    </xf>
    <xf numFmtId="0" fontId="14" fillId="16" borderId="42" xfId="0" applyFont="1" applyFill="1" applyBorder="1" applyAlignment="1" applyProtection="1">
      <alignment horizontal="center"/>
      <protection locked="0"/>
    </xf>
    <xf numFmtId="0" fontId="14" fillId="5" borderId="35" xfId="0" applyFont="1" applyFill="1" applyBorder="1" applyAlignment="1" applyProtection="1">
      <alignment horizontal="center"/>
      <protection locked="0"/>
    </xf>
    <xf numFmtId="0" fontId="0" fillId="16" borderId="35" xfId="0" applyFill="1" applyBorder="1" applyAlignment="1" applyProtection="1">
      <alignment horizontal="center"/>
      <protection locked="0"/>
    </xf>
    <xf numFmtId="2" fontId="14" fillId="0" borderId="0" xfId="0" applyNumberFormat="1" applyFont="1" applyFill="1" applyBorder="1"/>
    <xf numFmtId="2" fontId="33" fillId="0" borderId="0" xfId="0" applyNumberFormat="1" applyFont="1" applyFill="1" applyBorder="1" applyAlignment="1"/>
    <xf numFmtId="2" fontId="36" fillId="0" borderId="0" xfId="0" applyNumberFormat="1" applyFont="1" applyFill="1" applyBorder="1" applyAlignment="1"/>
    <xf numFmtId="0" fontId="33" fillId="0" borderId="0" xfId="0" applyFont="1" applyFill="1" applyBorder="1" applyAlignment="1">
      <alignment horizontal="left"/>
    </xf>
    <xf numFmtId="0" fontId="33" fillId="0" borderId="0" xfId="0" applyFont="1" applyFill="1" applyBorder="1" applyAlignment="1"/>
    <xf numFmtId="2" fontId="36" fillId="0" borderId="0" xfId="0" applyNumberFormat="1" applyFont="1" applyFill="1" applyBorder="1" applyAlignment="1">
      <alignment horizontal="center"/>
    </xf>
    <xf numFmtId="0" fontId="30" fillId="0" borderId="0" xfId="0" applyFont="1" applyBorder="1" applyAlignment="1">
      <alignment horizontal="left" vertical="center" wrapText="1"/>
    </xf>
    <xf numFmtId="0" fontId="29" fillId="15" borderId="52" xfId="0" applyFont="1" applyFill="1" applyBorder="1" applyAlignment="1" applyProtection="1">
      <alignment horizontal="center" vertical="center" wrapText="1"/>
      <protection hidden="1"/>
    </xf>
    <xf numFmtId="0" fontId="14" fillId="0" borderId="6" xfId="0" applyFont="1" applyFill="1" applyBorder="1" applyAlignment="1" applyProtection="1">
      <alignment horizontal="left"/>
      <protection locked="0" hidden="1"/>
    </xf>
    <xf numFmtId="0" fontId="14" fillId="0" borderId="31" xfId="0" applyFont="1" applyFill="1" applyBorder="1" applyAlignment="1" applyProtection="1">
      <alignment horizontal="left"/>
      <protection locked="0" hidden="1"/>
    </xf>
    <xf numFmtId="0" fontId="41" fillId="0" borderId="0" xfId="0" applyFont="1"/>
    <xf numFmtId="0" fontId="42" fillId="0" borderId="0" xfId="0" applyFont="1" applyFill="1" applyBorder="1" applyAlignment="1">
      <alignment horizontal="center"/>
    </xf>
    <xf numFmtId="0" fontId="14" fillId="0" borderId="0" xfId="0" applyFont="1" applyFill="1" applyBorder="1" applyAlignment="1"/>
    <xf numFmtId="9" fontId="14" fillId="0" borderId="0" xfId="0" applyNumberFormat="1" applyFont="1" applyFill="1" applyBorder="1" applyAlignment="1"/>
    <xf numFmtId="0" fontId="14" fillId="0" borderId="0" xfId="0" applyFont="1" applyBorder="1"/>
    <xf numFmtId="0" fontId="14" fillId="0" borderId="0" xfId="0" applyFont="1"/>
    <xf numFmtId="0" fontId="43" fillId="0" borderId="0" xfId="0" applyFont="1" applyAlignment="1">
      <alignment horizontal="center"/>
    </xf>
    <xf numFmtId="0" fontId="44" fillId="0" borderId="0" xfId="0" applyFont="1" applyAlignment="1">
      <alignment horizontal="center"/>
    </xf>
    <xf numFmtId="0" fontId="41" fillId="0" borderId="0" xfId="0" applyFont="1" applyFill="1" applyBorder="1" applyAlignment="1">
      <alignment horizontal="left" wrapText="1"/>
    </xf>
    <xf numFmtId="0" fontId="29" fillId="15" borderId="56" xfId="0" applyFont="1" applyFill="1" applyBorder="1" applyAlignment="1" applyProtection="1">
      <alignment horizontal="center" vertical="center" wrapText="1"/>
      <protection hidden="1"/>
    </xf>
    <xf numFmtId="0" fontId="41" fillId="16" borderId="34" xfId="0" applyFont="1" applyFill="1" applyBorder="1" applyAlignment="1" applyProtection="1">
      <alignment horizontal="left"/>
      <protection locked="0" hidden="1"/>
    </xf>
    <xf numFmtId="0" fontId="41" fillId="16" borderId="6" xfId="0" applyFont="1" applyFill="1" applyBorder="1" applyAlignment="1" applyProtection="1">
      <alignment horizontal="left"/>
      <protection locked="0" hidden="1"/>
    </xf>
    <xf numFmtId="0" fontId="41" fillId="16" borderId="31" xfId="0" applyFont="1" applyFill="1" applyBorder="1" applyAlignment="1" applyProtection="1">
      <alignment horizontal="left"/>
      <protection locked="0" hidden="1"/>
    </xf>
    <xf numFmtId="0" fontId="0" fillId="0" borderId="0" xfId="0" applyAlignment="1">
      <alignment vertical="top"/>
    </xf>
    <xf numFmtId="0" fontId="45" fillId="0" borderId="0" xfId="0" applyFont="1" applyFill="1" applyBorder="1" applyAlignment="1" applyProtection="1">
      <alignment horizontal="center" vertical="top"/>
      <protection locked="0" hidden="1"/>
    </xf>
    <xf numFmtId="0" fontId="0" fillId="0" borderId="0" xfId="0" applyBorder="1" applyAlignment="1">
      <alignment vertical="top"/>
    </xf>
    <xf numFmtId="0" fontId="41" fillId="0" borderId="34" xfId="0" applyFont="1" applyFill="1" applyBorder="1" applyAlignment="1" applyProtection="1">
      <alignment horizontal="left"/>
      <protection locked="0" hidden="1"/>
    </xf>
    <xf numFmtId="0" fontId="41" fillId="0" borderId="6" xfId="0" applyFont="1" applyFill="1" applyBorder="1" applyAlignment="1" applyProtection="1">
      <alignment horizontal="left"/>
      <protection locked="0" hidden="1"/>
    </xf>
    <xf numFmtId="0" fontId="49" fillId="0" borderId="0" xfId="0" applyFont="1" applyFill="1" applyBorder="1" applyAlignment="1">
      <alignment horizontal="center" vertical="center"/>
    </xf>
    <xf numFmtId="0" fontId="29" fillId="0" borderId="0" xfId="0" applyFont="1" applyFill="1" applyBorder="1" applyAlignment="1"/>
    <xf numFmtId="0" fontId="41" fillId="0" borderId="0" xfId="0" applyFont="1" applyFill="1" applyBorder="1" applyAlignment="1"/>
    <xf numFmtId="9" fontId="41" fillId="0" borderId="0" xfId="0" applyNumberFormat="1" applyFont="1" applyFill="1" applyBorder="1" applyAlignment="1"/>
    <xf numFmtId="0" fontId="50" fillId="0" borderId="0" xfId="0" applyFont="1" applyAlignment="1">
      <alignment horizontal="center"/>
    </xf>
    <xf numFmtId="0" fontId="29" fillId="0" borderId="0" xfId="0" applyFont="1"/>
    <xf numFmtId="0" fontId="58" fillId="0" borderId="0" xfId="0" applyFont="1"/>
    <xf numFmtId="0" fontId="14" fillId="0" borderId="0" xfId="0" applyFont="1" applyFill="1" applyBorder="1" applyAlignment="1">
      <alignment horizontal="center" vertical="center" wrapText="1"/>
    </xf>
    <xf numFmtId="164" fontId="14" fillId="0" borderId="0" xfId="0" applyNumberFormat="1" applyFont="1" applyFill="1" applyBorder="1" applyAlignment="1"/>
    <xf numFmtId="0" fontId="41" fillId="0" borderId="33" xfId="0" applyFont="1" applyFill="1" applyBorder="1" applyAlignment="1" applyProtection="1">
      <alignment horizontal="center"/>
      <protection hidden="1"/>
    </xf>
    <xf numFmtId="0" fontId="41" fillId="0" borderId="58" xfId="0" applyFont="1" applyBorder="1" applyAlignment="1" applyProtection="1">
      <protection hidden="1"/>
    </xf>
    <xf numFmtId="0" fontId="50" fillId="0" borderId="39" xfId="0" applyFont="1" applyFill="1" applyBorder="1" applyAlignment="1" applyProtection="1">
      <alignment horizontal="center"/>
      <protection hidden="1"/>
    </xf>
    <xf numFmtId="164" fontId="0" fillId="0" borderId="0" xfId="0" applyNumberFormat="1" applyBorder="1" applyAlignment="1"/>
    <xf numFmtId="0" fontId="41" fillId="0" borderId="39" xfId="0" applyFont="1" applyFill="1" applyBorder="1" applyAlignment="1" applyProtection="1">
      <alignment horizontal="center"/>
      <protection hidden="1"/>
    </xf>
    <xf numFmtId="164" fontId="33" fillId="0" borderId="0" xfId="0" applyNumberFormat="1" applyFont="1" applyFill="1" applyBorder="1" applyAlignment="1"/>
    <xf numFmtId="0" fontId="41" fillId="0" borderId="41" xfId="0" applyFont="1" applyFill="1" applyBorder="1" applyAlignment="1" applyProtection="1">
      <alignment horizontal="center"/>
      <protection hidden="1"/>
    </xf>
    <xf numFmtId="0" fontId="41" fillId="0" borderId="64" xfId="0" applyFont="1" applyBorder="1" applyAlignment="1" applyProtection="1">
      <protection hidden="1"/>
    </xf>
    <xf numFmtId="0" fontId="17" fillId="5" borderId="0" xfId="0" applyFont="1" applyFill="1" applyBorder="1" applyAlignment="1" applyProtection="1">
      <alignment horizontal="center" vertical="center" wrapText="1"/>
      <protection hidden="1"/>
    </xf>
    <xf numFmtId="0" fontId="29" fillId="0" borderId="0" xfId="0" applyFont="1" applyBorder="1" applyAlignment="1">
      <alignment horizontal="left"/>
    </xf>
    <xf numFmtId="0" fontId="29" fillId="0" borderId="0" xfId="0" applyFont="1" applyAlignment="1"/>
    <xf numFmtId="0" fontId="34" fillId="8" borderId="39" xfId="0" applyFont="1" applyFill="1" applyBorder="1" applyAlignment="1" applyProtection="1">
      <protection hidden="1"/>
    </xf>
    <xf numFmtId="0" fontId="50" fillId="8" borderId="39" xfId="0" applyFont="1" applyFill="1" applyBorder="1" applyAlignment="1" applyProtection="1">
      <alignment horizontal="center" vertical="center"/>
      <protection hidden="1"/>
    </xf>
    <xf numFmtId="4" fontId="4" fillId="0" borderId="6" xfId="0" applyNumberFormat="1" applyFont="1" applyFill="1" applyBorder="1" applyAlignment="1" applyProtection="1"/>
    <xf numFmtId="4" fontId="4" fillId="5" borderId="6" xfId="0" applyNumberFormat="1" applyFont="1" applyFill="1" applyBorder="1" applyAlignment="1" applyProtection="1"/>
    <xf numFmtId="4" fontId="4" fillId="9" borderId="6" xfId="0" applyNumberFormat="1" applyFont="1" applyFill="1" applyBorder="1" applyAlignment="1" applyProtection="1"/>
    <xf numFmtId="4" fontId="13" fillId="0" borderId="6" xfId="0" applyNumberFormat="1" applyFont="1" applyFill="1" applyBorder="1" applyAlignment="1" applyProtection="1"/>
    <xf numFmtId="2" fontId="12" fillId="0" borderId="11" xfId="0" applyNumberFormat="1" applyFont="1" applyBorder="1" applyProtection="1"/>
    <xf numFmtId="0" fontId="16" fillId="23" borderId="6" xfId="0" applyFont="1" applyFill="1" applyBorder="1" applyAlignment="1" applyProtection="1"/>
    <xf numFmtId="0" fontId="15" fillId="0" borderId="0" xfId="0" applyFont="1"/>
    <xf numFmtId="0" fontId="15" fillId="6" borderId="6" xfId="0" applyFont="1" applyFill="1" applyBorder="1" applyAlignment="1" applyProtection="1">
      <alignment vertical="center" wrapText="1"/>
    </xf>
    <xf numFmtId="0" fontId="5" fillId="3" borderId="6" xfId="0" applyFont="1" applyFill="1" applyBorder="1" applyAlignment="1" applyProtection="1">
      <alignment horizontal="center"/>
      <protection locked="0"/>
    </xf>
    <xf numFmtId="0" fontId="16" fillId="6" borderId="10" xfId="0" applyFont="1" applyFill="1" applyBorder="1" applyAlignment="1">
      <alignment horizontal="left" vertical="center"/>
    </xf>
    <xf numFmtId="0" fontId="69" fillId="5" borderId="0" xfId="0" applyFont="1" applyFill="1" applyBorder="1" applyAlignment="1" applyProtection="1">
      <alignment horizontal="left"/>
    </xf>
    <xf numFmtId="0" fontId="68" fillId="5" borderId="0" xfId="0" applyFont="1" applyFill="1" applyBorder="1" applyAlignment="1" applyProtection="1">
      <alignment horizontal="left"/>
    </xf>
    <xf numFmtId="0" fontId="70" fillId="6" borderId="6" xfId="0" applyFont="1" applyFill="1" applyBorder="1" applyAlignment="1">
      <alignment horizontal="left" vertical="center"/>
    </xf>
    <xf numFmtId="0" fontId="71" fillId="5" borderId="0" xfId="0" applyFont="1" applyFill="1" applyBorder="1" applyAlignment="1"/>
    <xf numFmtId="0" fontId="48" fillId="0" borderId="0" xfId="0" applyFont="1"/>
    <xf numFmtId="0" fontId="72" fillId="6" borderId="6" xfId="0" applyFont="1" applyFill="1" applyBorder="1" applyAlignment="1" applyProtection="1">
      <alignment horizontal="left" vertical="center"/>
    </xf>
    <xf numFmtId="0" fontId="72" fillId="0" borderId="0" xfId="0" applyFont="1" applyFill="1" applyBorder="1" applyAlignment="1" applyProtection="1">
      <alignment horizontal="center" vertical="center" wrapText="1"/>
    </xf>
    <xf numFmtId="2" fontId="73" fillId="0" borderId="0" xfId="0" applyNumberFormat="1" applyFont="1" applyFill="1" applyBorder="1" applyAlignment="1" applyProtection="1">
      <alignment horizontal="right" vertical="center"/>
    </xf>
    <xf numFmtId="0" fontId="70" fillId="5" borderId="2" xfId="0" applyFont="1" applyFill="1" applyBorder="1" applyAlignment="1">
      <alignment horizontal="left"/>
    </xf>
    <xf numFmtId="0" fontId="70" fillId="5" borderId="1" xfId="0" applyFont="1" applyFill="1" applyBorder="1" applyAlignment="1">
      <alignment horizontal="left"/>
    </xf>
    <xf numFmtId="0" fontId="74" fillId="0" borderId="0" xfId="0" applyFont="1" applyAlignment="1"/>
    <xf numFmtId="0" fontId="72" fillId="0" borderId="0" xfId="0" applyFont="1" applyAlignment="1"/>
    <xf numFmtId="4" fontId="73" fillId="5" borderId="0" xfId="0" applyNumberFormat="1" applyFont="1" applyFill="1" applyBorder="1" applyAlignment="1" applyProtection="1"/>
    <xf numFmtId="0" fontId="76" fillId="0" borderId="0" xfId="0" applyFont="1" applyAlignment="1"/>
    <xf numFmtId="0" fontId="75" fillId="0" borderId="0" xfId="0" applyFont="1" applyAlignment="1"/>
    <xf numFmtId="0" fontId="77" fillId="0" borderId="0" xfId="0" applyFont="1" applyAlignment="1">
      <alignment wrapText="1"/>
    </xf>
    <xf numFmtId="0" fontId="70" fillId="5" borderId="4" xfId="0" applyFont="1" applyFill="1" applyBorder="1" applyAlignment="1"/>
    <xf numFmtId="0" fontId="70" fillId="5" borderId="0" xfId="0" applyFont="1" applyFill="1" applyBorder="1" applyAlignment="1">
      <alignment horizontal="left"/>
    </xf>
    <xf numFmtId="0" fontId="73" fillId="0" borderId="0" xfId="0" applyFont="1" applyAlignment="1">
      <alignment horizontal="left"/>
    </xf>
    <xf numFmtId="0" fontId="72" fillId="5" borderId="0" xfId="0" applyFont="1" applyFill="1" applyBorder="1" applyAlignment="1" applyProtection="1">
      <alignment horizontal="left" vertical="center"/>
    </xf>
    <xf numFmtId="0" fontId="48" fillId="0" borderId="0" xfId="0" applyFont="1" applyBorder="1" applyAlignment="1">
      <alignment horizontal="left"/>
    </xf>
    <xf numFmtId="0" fontId="72" fillId="5" borderId="0" xfId="0" applyFont="1" applyFill="1" applyBorder="1" applyAlignment="1"/>
    <xf numFmtId="0" fontId="70" fillId="5" borderId="6" xfId="0" applyFont="1" applyFill="1" applyBorder="1" applyAlignment="1">
      <alignment horizontal="center"/>
    </xf>
    <xf numFmtId="0" fontId="0" fillId="0" borderId="0" xfId="0" applyBorder="1" applyAlignment="1">
      <alignment horizontal="center"/>
    </xf>
    <xf numFmtId="0" fontId="15" fillId="5" borderId="0" xfId="0" applyFont="1" applyFill="1" applyBorder="1" applyAlignment="1" applyProtection="1">
      <alignment horizontal="left" vertical="center" wrapText="1"/>
    </xf>
    <xf numFmtId="0" fontId="48" fillId="0" borderId="7" xfId="0" applyFont="1" applyBorder="1"/>
    <xf numFmtId="0" fontId="70" fillId="5" borderId="1" xfId="0" applyFont="1" applyFill="1" applyBorder="1" applyAlignment="1">
      <alignment horizontal="left" vertical="center"/>
    </xf>
    <xf numFmtId="0" fontId="78" fillId="0" borderId="6" xfId="0" applyFont="1" applyBorder="1"/>
    <xf numFmtId="0" fontId="72" fillId="5" borderId="1" xfId="0" applyFont="1" applyFill="1" applyBorder="1" applyAlignment="1" applyProtection="1">
      <alignment vertical="center"/>
    </xf>
    <xf numFmtId="0" fontId="72" fillId="5" borderId="6" xfId="0" applyFont="1" applyFill="1" applyBorder="1" applyAlignment="1" applyProtection="1">
      <alignment vertical="center"/>
    </xf>
    <xf numFmtId="0" fontId="75" fillId="0" borderId="0" xfId="0" applyFont="1" applyAlignment="1">
      <alignment horizontal="left"/>
    </xf>
    <xf numFmtId="0" fontId="80" fillId="0" borderId="0" xfId="0" applyFont="1"/>
    <xf numFmtId="0" fontId="4" fillId="0" borderId="0" xfId="0" applyFont="1"/>
    <xf numFmtId="0" fontId="81" fillId="0" borderId="0" xfId="0" applyFont="1"/>
    <xf numFmtId="0" fontId="0" fillId="0" borderId="0" xfId="0" applyBorder="1" applyAlignment="1">
      <alignment horizontal="left"/>
    </xf>
    <xf numFmtId="0" fontId="1" fillId="0" borderId="0" xfId="0" applyFont="1" applyProtection="1"/>
    <xf numFmtId="2" fontId="12" fillId="0" borderId="6" xfId="0" applyNumberFormat="1" applyFont="1" applyBorder="1" applyAlignment="1" applyProtection="1">
      <alignment vertical="center"/>
    </xf>
    <xf numFmtId="2" fontId="12" fillId="0" borderId="1" xfId="0" applyNumberFormat="1" applyFont="1" applyBorder="1" applyProtection="1"/>
    <xf numFmtId="2" fontId="5" fillId="0" borderId="6" xfId="0" applyNumberFormat="1" applyFont="1" applyBorder="1" applyProtection="1"/>
    <xf numFmtId="14" fontId="72" fillId="24" borderId="6" xfId="0" applyNumberFormat="1" applyFont="1" applyFill="1" applyBorder="1" applyAlignment="1" applyProtection="1">
      <alignment horizontal="center"/>
      <protection locked="0"/>
    </xf>
    <xf numFmtId="0" fontId="73" fillId="0" borderId="6" xfId="0" applyFont="1" applyBorder="1" applyAlignment="1"/>
    <xf numFmtId="0" fontId="48" fillId="0" borderId="6" xfId="0" applyFont="1" applyBorder="1" applyAlignment="1"/>
    <xf numFmtId="0" fontId="70" fillId="5" borderId="6" xfId="0" applyFont="1" applyFill="1" applyBorder="1" applyAlignment="1"/>
    <xf numFmtId="0" fontId="72" fillId="6" borderId="7" xfId="0" applyFont="1" applyFill="1" applyBorder="1" applyAlignment="1">
      <alignment horizontal="center" vertical="center" wrapText="1"/>
    </xf>
    <xf numFmtId="0" fontId="72" fillId="6" borderId="10" xfId="0" applyFont="1" applyFill="1" applyBorder="1" applyAlignment="1">
      <alignment horizontal="center" vertical="center" wrapText="1"/>
    </xf>
    <xf numFmtId="0" fontId="12" fillId="25" borderId="6" xfId="0" applyFont="1" applyFill="1" applyBorder="1" applyAlignment="1" applyProtection="1">
      <alignment wrapText="1"/>
    </xf>
    <xf numFmtId="4" fontId="5" fillId="25" borderId="6" xfId="0" applyNumberFormat="1" applyFont="1" applyFill="1" applyBorder="1" applyAlignment="1" applyProtection="1">
      <alignment horizontal="center" vertical="center"/>
      <protection locked="0"/>
    </xf>
    <xf numFmtId="0" fontId="70" fillId="5" borderId="6" xfId="0" applyFont="1" applyFill="1" applyBorder="1" applyAlignment="1">
      <alignment horizontal="center"/>
    </xf>
    <xf numFmtId="0" fontId="12" fillId="5" borderId="6" xfId="0" applyFont="1" applyFill="1" applyBorder="1" applyAlignment="1" applyProtection="1">
      <alignment horizontal="right" wrapText="1"/>
    </xf>
    <xf numFmtId="14" fontId="5" fillId="0" borderId="6" xfId="0" applyNumberFormat="1" applyFont="1" applyBorder="1" applyProtection="1">
      <protection locked="0"/>
    </xf>
    <xf numFmtId="0" fontId="73" fillId="0" borderId="0" xfId="0" applyFont="1" applyBorder="1" applyAlignment="1">
      <alignment horizontal="center"/>
    </xf>
    <xf numFmtId="0" fontId="0" fillId="5" borderId="0" xfId="0" applyFill="1" applyBorder="1" applyAlignment="1">
      <alignment horizontal="center"/>
    </xf>
    <xf numFmtId="0" fontId="72" fillId="5" borderId="0" xfId="0" applyFont="1" applyFill="1" applyBorder="1" applyAlignment="1" applyProtection="1">
      <alignment horizontal="left" vertical="center" wrapText="1"/>
    </xf>
    <xf numFmtId="0" fontId="72" fillId="6" borderId="6" xfId="0" applyFont="1" applyFill="1" applyBorder="1" applyAlignment="1"/>
    <xf numFmtId="0" fontId="1" fillId="0" borderId="0" xfId="0" applyFont="1" applyBorder="1" applyAlignment="1" applyProtection="1"/>
    <xf numFmtId="0" fontId="1" fillId="0" borderId="0" xfId="0" applyFont="1" applyBorder="1" applyProtection="1"/>
    <xf numFmtId="0" fontId="6" fillId="0" borderId="0" xfId="0" applyFont="1" applyAlignment="1" applyProtection="1"/>
    <xf numFmtId="0" fontId="3" fillId="0" borderId="0" xfId="0" applyFont="1" applyAlignment="1" applyProtection="1"/>
    <xf numFmtId="0" fontId="4" fillId="0" borderId="6" xfId="0" applyFont="1" applyFill="1" applyBorder="1" applyAlignment="1" applyProtection="1">
      <alignment horizontal="left" vertical="top" wrapText="1"/>
    </xf>
    <xf numFmtId="0" fontId="4" fillId="0" borderId="6" xfId="0" applyFont="1" applyBorder="1" applyAlignment="1" applyProtection="1">
      <alignment wrapText="1"/>
    </xf>
    <xf numFmtId="0" fontId="18" fillId="0" borderId="6" xfId="0" applyFont="1" applyBorder="1" applyAlignment="1" applyProtection="1">
      <alignment wrapText="1"/>
    </xf>
    <xf numFmtId="0" fontId="0" fillId="0" borderId="0" xfId="0" applyProtection="1"/>
    <xf numFmtId="0" fontId="1" fillId="0" borderId="2" xfId="0" applyFont="1" applyBorder="1" applyProtection="1"/>
    <xf numFmtId="0" fontId="4" fillId="9" borderId="6" xfId="0" applyFont="1" applyFill="1" applyBorder="1" applyAlignment="1" applyProtection="1">
      <alignment horizontal="center" vertical="top"/>
    </xf>
    <xf numFmtId="0" fontId="4" fillId="9" borderId="6" xfId="0" applyFont="1" applyFill="1" applyBorder="1" applyAlignment="1" applyProtection="1">
      <alignment horizontal="center" vertical="top" wrapText="1"/>
    </xf>
    <xf numFmtId="0" fontId="10" fillId="0" borderId="0" xfId="0" applyFont="1" applyBorder="1" applyAlignment="1" applyProtection="1">
      <alignment horizontal="left" vertical="top" wrapText="1"/>
    </xf>
    <xf numFmtId="2" fontId="12" fillId="0" borderId="0" xfId="0" applyNumberFormat="1" applyFont="1" applyBorder="1" applyAlignment="1" applyProtection="1">
      <alignment horizontal="right" vertical="center"/>
    </xf>
    <xf numFmtId="0" fontId="19" fillId="0" borderId="0" xfId="0" applyFont="1" applyBorder="1" applyAlignment="1" applyProtection="1">
      <alignment vertical="top" wrapText="1"/>
    </xf>
    <xf numFmtId="0" fontId="18" fillId="0" borderId="0" xfId="0" applyFont="1" applyBorder="1" applyAlignment="1" applyProtection="1">
      <alignment vertical="top" wrapText="1"/>
    </xf>
    <xf numFmtId="2" fontId="18" fillId="0" borderId="0" xfId="0" applyNumberFormat="1" applyFont="1" applyBorder="1" applyAlignment="1" applyProtection="1">
      <alignment horizontal="right" vertical="top"/>
    </xf>
    <xf numFmtId="0" fontId="12" fillId="10" borderId="6" xfId="0" applyFont="1" applyFill="1" applyBorder="1" applyAlignment="1" applyProtection="1">
      <alignment horizontal="center" vertical="top"/>
    </xf>
    <xf numFmtId="0" fontId="12" fillId="10" borderId="6" xfId="0" applyFont="1" applyFill="1" applyBorder="1" applyAlignment="1" applyProtection="1">
      <alignment horizontal="center" vertical="top" wrapText="1"/>
    </xf>
    <xf numFmtId="0" fontId="10" fillId="0" borderId="5" xfId="0" applyFont="1" applyBorder="1" applyProtection="1"/>
    <xf numFmtId="0" fontId="10" fillId="0" borderId="4" xfId="0" applyFont="1" applyBorder="1" applyProtection="1"/>
    <xf numFmtId="0" fontId="10" fillId="5" borderId="6" xfId="0" applyFont="1" applyFill="1" applyBorder="1" applyAlignment="1" applyProtection="1">
      <alignment horizontal="right" vertical="center"/>
    </xf>
    <xf numFmtId="2" fontId="10" fillId="5" borderId="6" xfId="0" applyNumberFormat="1" applyFont="1" applyFill="1" applyBorder="1" applyAlignment="1" applyProtection="1">
      <alignment horizontal="right" vertical="center"/>
    </xf>
    <xf numFmtId="2" fontId="12" fillId="5" borderId="6" xfId="0" applyNumberFormat="1" applyFont="1" applyFill="1" applyBorder="1" applyAlignment="1" applyProtection="1">
      <alignment horizontal="right" vertical="center"/>
    </xf>
    <xf numFmtId="49" fontId="12" fillId="10" borderId="6" xfId="0" applyNumberFormat="1" applyFont="1" applyFill="1" applyBorder="1" applyAlignment="1" applyProtection="1">
      <alignment horizontal="right" wrapText="1"/>
    </xf>
    <xf numFmtId="2" fontId="12" fillId="10" borderId="6" xfId="0" applyNumberFormat="1" applyFont="1" applyFill="1" applyBorder="1" applyAlignment="1" applyProtection="1">
      <alignment horizontal="right" vertical="center"/>
    </xf>
    <xf numFmtId="0" fontId="4" fillId="6" borderId="6" xfId="0" applyFont="1" applyFill="1" applyBorder="1" applyAlignment="1" applyProtection="1">
      <alignment horizontal="center"/>
    </xf>
    <xf numFmtId="0" fontId="4" fillId="6" borderId="6" xfId="0" applyFont="1" applyFill="1" applyBorder="1" applyAlignment="1" applyProtection="1">
      <alignment horizontal="center" wrapText="1"/>
    </xf>
    <xf numFmtId="0" fontId="12" fillId="6" borderId="6" xfId="0" applyFont="1" applyFill="1" applyBorder="1" applyAlignment="1" applyProtection="1">
      <alignment horizontal="center"/>
    </xf>
    <xf numFmtId="0" fontId="12" fillId="6" borderId="6" xfId="0" applyFont="1" applyFill="1" applyBorder="1" applyAlignment="1" applyProtection="1">
      <alignment horizontal="center" wrapText="1"/>
    </xf>
    <xf numFmtId="4" fontId="12" fillId="0" borderId="6" xfId="0" applyNumberFormat="1" applyFont="1" applyBorder="1" applyProtection="1"/>
    <xf numFmtId="0" fontId="12" fillId="8" borderId="6" xfId="0" applyFont="1" applyFill="1" applyBorder="1" applyAlignment="1" applyProtection="1">
      <alignment horizontal="center" vertical="top"/>
    </xf>
    <xf numFmtId="0" fontId="12" fillId="8" borderId="6" xfId="0" applyFont="1" applyFill="1" applyBorder="1" applyAlignment="1" applyProtection="1">
      <alignment horizontal="center" vertical="top" wrapText="1"/>
    </xf>
    <xf numFmtId="0" fontId="11" fillId="0" borderId="5" xfId="0" applyFont="1" applyBorder="1" applyProtection="1"/>
    <xf numFmtId="0" fontId="12" fillId="0" borderId="6" xfId="0" applyFont="1" applyBorder="1" applyProtection="1"/>
    <xf numFmtId="0" fontId="11" fillId="0" borderId="0" xfId="0" applyFont="1" applyBorder="1" applyProtection="1"/>
    <xf numFmtId="0" fontId="12" fillId="0" borderId="0" xfId="0" applyFont="1" applyBorder="1" applyProtection="1"/>
    <xf numFmtId="2" fontId="12" fillId="0" borderId="0" xfId="0" applyNumberFormat="1" applyFont="1" applyBorder="1" applyProtection="1"/>
    <xf numFmtId="0" fontId="23" fillId="0" borderId="0" xfId="0" applyFont="1" applyProtection="1"/>
    <xf numFmtId="0" fontId="4" fillId="6" borderId="6" xfId="0" applyFont="1" applyFill="1" applyBorder="1" applyAlignment="1" applyProtection="1">
      <alignment horizontal="center" vertical="top"/>
    </xf>
    <xf numFmtId="0" fontId="4" fillId="6" borderId="6" xfId="0" applyFont="1" applyFill="1" applyBorder="1" applyAlignment="1" applyProtection="1">
      <alignment horizontal="center" vertical="top" wrapText="1"/>
    </xf>
    <xf numFmtId="0" fontId="5" fillId="0" borderId="0" xfId="0" applyFont="1" applyBorder="1" applyProtection="1"/>
    <xf numFmtId="0" fontId="11" fillId="0" borderId="0" xfId="0" applyFont="1" applyBorder="1" applyAlignment="1" applyProtection="1">
      <alignment horizontal="left" vertical="center" wrapText="1"/>
    </xf>
    <xf numFmtId="0" fontId="26" fillId="0" borderId="0" xfId="0" applyFont="1" applyBorder="1" applyAlignment="1" applyProtection="1">
      <alignment vertical="center"/>
    </xf>
    <xf numFmtId="0" fontId="50" fillId="0" borderId="0" xfId="0" applyFont="1" applyAlignment="1" applyProtection="1"/>
    <xf numFmtId="0" fontId="4" fillId="0" borderId="16" xfId="0" applyFont="1" applyFill="1" applyBorder="1" applyAlignment="1" applyProtection="1">
      <alignment wrapText="1" shrinkToFit="1"/>
    </xf>
    <xf numFmtId="0" fontId="24" fillId="0" borderId="0" xfId="0" applyFont="1" applyAlignment="1" applyProtection="1">
      <alignment vertical="top"/>
    </xf>
    <xf numFmtId="0" fontId="7" fillId="0" borderId="8" xfId="0" applyFont="1" applyFill="1" applyBorder="1" applyAlignment="1" applyProtection="1">
      <alignment wrapText="1" shrinkToFit="1"/>
    </xf>
    <xf numFmtId="0" fontId="28" fillId="0" borderId="0" xfId="0" applyFont="1" applyProtection="1"/>
    <xf numFmtId="0" fontId="14" fillId="0" borderId="0" xfId="0" applyFont="1" applyFill="1" applyAlignment="1" applyProtection="1">
      <alignment wrapText="1" shrinkToFit="1"/>
    </xf>
    <xf numFmtId="0" fontId="7" fillId="0" borderId="0" xfId="0" applyFont="1" applyFill="1" applyAlignment="1" applyProtection="1">
      <alignment wrapText="1" shrinkToFit="1"/>
    </xf>
    <xf numFmtId="0" fontId="26" fillId="0" borderId="0" xfId="0" applyFont="1" applyProtection="1"/>
    <xf numFmtId="0" fontId="4" fillId="0" borderId="0" xfId="0" applyFont="1" applyFill="1" applyAlignment="1" applyProtection="1">
      <alignment wrapText="1" shrinkToFit="1"/>
    </xf>
    <xf numFmtId="0" fontId="5" fillId="0" borderId="6" xfId="0" applyFont="1" applyFill="1" applyBorder="1" applyAlignment="1" applyProtection="1">
      <alignment horizontal="center" vertical="center"/>
    </xf>
    <xf numFmtId="0" fontId="5" fillId="0" borderId="0" xfId="0" applyFont="1" applyProtection="1"/>
    <xf numFmtId="0" fontId="5" fillId="0" borderId="0" xfId="0" applyFont="1" applyFill="1" applyBorder="1" applyAlignment="1" applyProtection="1"/>
    <xf numFmtId="0" fontId="5" fillId="0" borderId="0" xfId="0" applyFont="1" applyBorder="1" applyAlignment="1" applyProtection="1"/>
    <xf numFmtId="0" fontId="4" fillId="0" borderId="0" xfId="0" applyFont="1" applyFill="1" applyBorder="1" applyAlignment="1" applyProtection="1"/>
    <xf numFmtId="0" fontId="4" fillId="0" borderId="0" xfId="0" applyFont="1" applyFill="1" applyBorder="1" applyAlignment="1" applyProtection="1">
      <alignment horizontal="center"/>
    </xf>
    <xf numFmtId="164" fontId="5" fillId="0" borderId="0" xfId="0" applyNumberFormat="1" applyFont="1" applyFill="1" applyBorder="1" applyAlignment="1" applyProtection="1"/>
    <xf numFmtId="164" fontId="5" fillId="0" borderId="0" xfId="0" applyNumberFormat="1" applyFont="1" applyBorder="1" applyAlignment="1" applyProtection="1"/>
    <xf numFmtId="164" fontId="4" fillId="0" borderId="0" xfId="0" applyNumberFormat="1" applyFont="1" applyFill="1" applyBorder="1" applyAlignment="1" applyProtection="1"/>
    <xf numFmtId="164" fontId="4" fillId="0" borderId="0" xfId="0" applyNumberFormat="1" applyFont="1" applyFill="1" applyBorder="1" applyAlignment="1" applyProtection="1">
      <alignment horizontal="center"/>
    </xf>
    <xf numFmtId="164" fontId="4" fillId="0" borderId="0" xfId="0" applyNumberFormat="1" applyFont="1" applyBorder="1" applyAlignment="1" applyProtection="1">
      <alignment horizontal="center"/>
    </xf>
    <xf numFmtId="0" fontId="4" fillId="2" borderId="6" xfId="0" applyFont="1" applyFill="1" applyBorder="1" applyAlignment="1" applyProtection="1">
      <alignment vertical="center"/>
      <protection locked="0"/>
    </xf>
    <xf numFmtId="0" fontId="70" fillId="6" borderId="6" xfId="0" applyFont="1" applyFill="1" applyBorder="1" applyAlignment="1">
      <alignment horizontal="left" vertical="top"/>
    </xf>
    <xf numFmtId="0" fontId="72" fillId="6" borderId="6" xfId="0" applyFont="1" applyFill="1" applyBorder="1" applyAlignment="1">
      <alignment horizontal="left"/>
    </xf>
    <xf numFmtId="0" fontId="71" fillId="0" borderId="0" xfId="0" applyFont="1" applyBorder="1" applyAlignment="1">
      <alignment horizontal="left" vertical="top" wrapText="1"/>
    </xf>
    <xf numFmtId="0" fontId="48" fillId="0" borderId="2" xfId="0" applyFont="1" applyBorder="1" applyAlignment="1">
      <alignment horizontal="center"/>
    </xf>
    <xf numFmtId="0" fontId="48" fillId="0" borderId="3" xfId="0" applyFont="1" applyBorder="1" applyAlignment="1">
      <alignment horizontal="center"/>
    </xf>
    <xf numFmtId="0" fontId="48" fillId="0" borderId="1" xfId="0" applyFont="1" applyBorder="1" applyAlignment="1">
      <alignment horizontal="center"/>
    </xf>
    <xf numFmtId="0" fontId="72" fillId="6" borderId="15" xfId="0" applyFont="1" applyFill="1" applyBorder="1" applyAlignment="1" applyProtection="1">
      <alignment horizontal="left" vertical="center" wrapText="1"/>
    </xf>
    <xf numFmtId="0" fontId="72" fillId="6" borderId="4" xfId="0" applyFont="1" applyFill="1" applyBorder="1" applyAlignment="1" applyProtection="1">
      <alignment horizontal="left" vertical="center" wrapText="1"/>
    </xf>
    <xf numFmtId="0" fontId="72" fillId="6" borderId="8" xfId="0" applyFont="1" applyFill="1" applyBorder="1" applyAlignment="1" applyProtection="1">
      <alignment horizontal="left" vertical="center" wrapText="1"/>
    </xf>
    <xf numFmtId="0" fontId="72" fillId="6" borderId="7" xfId="0" applyFont="1" applyFill="1" applyBorder="1" applyAlignment="1" applyProtection="1">
      <alignment horizontal="left" vertical="center" wrapText="1"/>
    </xf>
    <xf numFmtId="0" fontId="79" fillId="14" borderId="21" xfId="0" applyFont="1" applyFill="1" applyBorder="1" applyAlignment="1">
      <alignment horizontal="center" wrapText="1"/>
    </xf>
    <xf numFmtId="0" fontId="79" fillId="14" borderId="22" xfId="0" applyFont="1" applyFill="1" applyBorder="1" applyAlignment="1">
      <alignment horizontal="center" wrapText="1"/>
    </xf>
    <xf numFmtId="0" fontId="79" fillId="14" borderId="12" xfId="0" applyFont="1" applyFill="1" applyBorder="1" applyAlignment="1">
      <alignment horizontal="center" wrapText="1"/>
    </xf>
    <xf numFmtId="0" fontId="72" fillId="6" borderId="6" xfId="0" applyFont="1" applyFill="1" applyBorder="1" applyAlignment="1" applyProtection="1">
      <alignment horizontal="left" vertical="center"/>
    </xf>
    <xf numFmtId="0" fontId="70" fillId="6" borderId="2" xfId="0" applyFont="1" applyFill="1" applyBorder="1" applyAlignment="1">
      <alignment horizontal="left" vertical="top"/>
    </xf>
    <xf numFmtId="0" fontId="70" fillId="6" borderId="1" xfId="0" applyFont="1" applyFill="1" applyBorder="1" applyAlignment="1">
      <alignment horizontal="left" vertical="top"/>
    </xf>
    <xf numFmtId="0" fontId="72" fillId="6" borderId="15" xfId="0" applyFont="1" applyFill="1" applyBorder="1" applyAlignment="1" applyProtection="1">
      <alignment horizontal="left" vertical="center"/>
    </xf>
    <xf numFmtId="0" fontId="72" fillId="6" borderId="4" xfId="0" applyFont="1" applyFill="1" applyBorder="1" applyAlignment="1" applyProtection="1">
      <alignment horizontal="left" vertical="center"/>
    </xf>
    <xf numFmtId="0" fontId="72" fillId="6" borderId="16" xfId="0" applyFont="1" applyFill="1" applyBorder="1" applyAlignment="1" applyProtection="1">
      <alignment horizontal="left" vertical="center"/>
    </xf>
    <xf numFmtId="0" fontId="72" fillId="6" borderId="17" xfId="0" applyFont="1" applyFill="1" applyBorder="1" applyAlignment="1" applyProtection="1">
      <alignment horizontal="left" vertical="center"/>
    </xf>
    <xf numFmtId="0" fontId="72" fillId="6" borderId="8" xfId="0" applyFont="1" applyFill="1" applyBorder="1" applyAlignment="1" applyProtection="1">
      <alignment horizontal="left" vertical="center"/>
    </xf>
    <xf numFmtId="0" fontId="72" fillId="6" borderId="7" xfId="0" applyFont="1" applyFill="1" applyBorder="1" applyAlignment="1" applyProtection="1">
      <alignment horizontal="left" vertical="center"/>
    </xf>
    <xf numFmtId="0" fontId="72" fillId="6" borderId="8" xfId="0" applyFont="1" applyFill="1" applyBorder="1" applyAlignment="1">
      <alignment horizontal="center" vertical="center" wrapText="1"/>
    </xf>
    <xf numFmtId="0" fontId="72" fillId="6" borderId="7" xfId="0" applyFont="1" applyFill="1" applyBorder="1" applyAlignment="1">
      <alignment horizontal="center" vertical="center" wrapText="1"/>
    </xf>
    <xf numFmtId="0" fontId="75" fillId="0" borderId="0" xfId="0" applyFont="1" applyAlignment="1">
      <alignment horizontal="left"/>
    </xf>
    <xf numFmtId="0" fontId="48" fillId="0" borderId="2" xfId="0" applyFont="1" applyBorder="1" applyAlignment="1">
      <alignment horizontal="left"/>
    </xf>
    <xf numFmtId="0" fontId="48" fillId="0" borderId="1" xfId="0" applyFont="1" applyBorder="1" applyAlignment="1">
      <alignment horizontal="left"/>
    </xf>
    <xf numFmtId="0" fontId="73" fillId="0" borderId="6" xfId="0" applyFont="1" applyBorder="1" applyAlignment="1">
      <alignment horizontal="center"/>
    </xf>
    <xf numFmtId="0" fontId="48" fillId="5" borderId="2" xfId="0" applyFont="1" applyFill="1" applyBorder="1" applyAlignment="1">
      <alignment horizontal="center"/>
    </xf>
    <xf numFmtId="0" fontId="48" fillId="5" borderId="1" xfId="0" applyFont="1" applyFill="1" applyBorder="1" applyAlignment="1">
      <alignment horizontal="center"/>
    </xf>
    <xf numFmtId="0" fontId="72" fillId="6" borderId="5" xfId="0" applyFont="1" applyFill="1" applyBorder="1" applyAlignment="1" applyProtection="1">
      <alignment horizontal="left" vertical="center" wrapText="1"/>
    </xf>
    <xf numFmtId="0" fontId="72" fillId="6" borderId="16" xfId="0" applyFont="1" applyFill="1" applyBorder="1" applyAlignment="1" applyProtection="1">
      <alignment horizontal="left" vertical="center" wrapText="1"/>
    </xf>
    <xf numFmtId="0" fontId="72" fillId="6" borderId="0" xfId="0" applyFont="1" applyFill="1" applyBorder="1" applyAlignment="1" applyProtection="1">
      <alignment horizontal="left" vertical="center" wrapText="1"/>
    </xf>
    <xf numFmtId="0" fontId="72" fillId="6" borderId="17" xfId="0" applyFont="1" applyFill="1" applyBorder="1" applyAlignment="1" applyProtection="1">
      <alignment horizontal="left" vertical="center" wrapText="1"/>
    </xf>
    <xf numFmtId="0" fontId="72" fillId="6" borderId="9" xfId="0" applyFont="1" applyFill="1" applyBorder="1" applyAlignment="1" applyProtection="1">
      <alignment horizontal="left" vertical="center" wrapText="1"/>
    </xf>
    <xf numFmtId="0" fontId="0" fillId="5" borderId="15" xfId="0" applyFill="1" applyBorder="1" applyAlignment="1">
      <alignment horizontal="center"/>
    </xf>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8" xfId="0" applyFill="1" applyBorder="1" applyAlignment="1">
      <alignment horizontal="center"/>
    </xf>
    <xf numFmtId="0" fontId="0" fillId="5" borderId="7" xfId="0" applyFill="1" applyBorder="1" applyAlignment="1">
      <alignment horizontal="center"/>
    </xf>
    <xf numFmtId="0" fontId="72" fillId="6" borderId="2" xfId="0" applyFont="1" applyFill="1" applyBorder="1" applyAlignment="1" applyProtection="1">
      <alignment horizontal="left" vertical="center"/>
    </xf>
    <xf numFmtId="0" fontId="72" fillId="6" borderId="1" xfId="0" applyFont="1" applyFill="1" applyBorder="1" applyAlignment="1" applyProtection="1">
      <alignment horizontal="left" vertical="center"/>
    </xf>
    <xf numFmtId="0" fontId="70" fillId="5" borderId="2" xfId="0" applyFont="1" applyFill="1" applyBorder="1" applyAlignment="1">
      <alignment horizontal="center"/>
    </xf>
    <xf numFmtId="0" fontId="70" fillId="5" borderId="1" xfId="0" applyFont="1" applyFill="1" applyBorder="1" applyAlignment="1">
      <alignment horizontal="center"/>
    </xf>
    <xf numFmtId="0" fontId="70" fillId="5" borderId="2" xfId="0" applyFont="1" applyFill="1" applyBorder="1" applyAlignment="1">
      <alignment horizontal="left"/>
    </xf>
    <xf numFmtId="0" fontId="70" fillId="5" borderId="1" xfId="0" applyFont="1" applyFill="1" applyBorder="1" applyAlignment="1">
      <alignment horizontal="left"/>
    </xf>
    <xf numFmtId="0" fontId="67" fillId="0" borderId="0" xfId="1" applyFont="1" applyBorder="1" applyAlignment="1">
      <alignment horizontal="center"/>
    </xf>
    <xf numFmtId="0" fontId="15" fillId="0" borderId="0" xfId="0" applyFont="1" applyBorder="1" applyAlignment="1">
      <alignment horizontal="center"/>
    </xf>
    <xf numFmtId="0" fontId="72" fillId="6" borderId="6" xfId="0" applyFont="1" applyFill="1" applyBorder="1" applyAlignment="1" applyProtection="1">
      <alignment horizontal="left" vertical="center" wrapText="1"/>
    </xf>
    <xf numFmtId="0" fontId="70" fillId="5" borderId="11" xfId="0" applyFont="1" applyFill="1" applyBorder="1" applyAlignment="1">
      <alignment horizontal="left"/>
    </xf>
    <xf numFmtId="0" fontId="70" fillId="5" borderId="18" xfId="0" applyFont="1" applyFill="1" applyBorder="1" applyAlignment="1">
      <alignment horizontal="left"/>
    </xf>
    <xf numFmtId="0" fontId="70" fillId="5" borderId="10" xfId="0" applyFont="1" applyFill="1" applyBorder="1" applyAlignment="1">
      <alignment horizontal="left"/>
    </xf>
    <xf numFmtId="0" fontId="70" fillId="5" borderId="11" xfId="0" applyFont="1" applyFill="1" applyBorder="1" applyAlignment="1">
      <alignment horizontal="center"/>
    </xf>
    <xf numFmtId="0" fontId="70" fillId="5" borderId="10" xfId="0" applyFont="1" applyFill="1" applyBorder="1" applyAlignment="1">
      <alignment horizontal="center"/>
    </xf>
    <xf numFmtId="0" fontId="72" fillId="5" borderId="2" xfId="0" applyFont="1" applyFill="1" applyBorder="1" applyAlignment="1" applyProtection="1">
      <alignment horizontal="left" vertical="center"/>
    </xf>
    <xf numFmtId="0" fontId="72" fillId="5" borderId="1" xfId="0" applyFont="1" applyFill="1" applyBorder="1" applyAlignment="1" applyProtection="1">
      <alignment horizontal="left" vertical="center"/>
    </xf>
    <xf numFmtId="0" fontId="70" fillId="5" borderId="2" xfId="0" applyFont="1" applyFill="1" applyBorder="1" applyAlignment="1">
      <alignment horizontal="center" vertical="center"/>
    </xf>
    <xf numFmtId="0" fontId="70" fillId="5" borderId="1" xfId="0" applyFont="1" applyFill="1" applyBorder="1" applyAlignment="1">
      <alignment horizontal="center" vertical="center"/>
    </xf>
    <xf numFmtId="0" fontId="69" fillId="5" borderId="0" xfId="0" applyFont="1" applyFill="1" applyBorder="1" applyAlignment="1" applyProtection="1">
      <alignment horizontal="left"/>
    </xf>
    <xf numFmtId="0" fontId="68" fillId="5" borderId="0" xfId="0" applyFont="1" applyFill="1" applyBorder="1" applyAlignment="1" applyProtection="1">
      <alignment horizontal="left"/>
    </xf>
    <xf numFmtId="0" fontId="75" fillId="0" borderId="0" xfId="0" applyFont="1" applyAlignment="1"/>
    <xf numFmtId="0" fontId="70" fillId="6" borderId="2" xfId="0" applyFont="1" applyFill="1" applyBorder="1" applyAlignment="1">
      <alignment horizontal="left" vertical="center"/>
    </xf>
    <xf numFmtId="0" fontId="70" fillId="6" borderId="1" xfId="0" applyFont="1" applyFill="1" applyBorder="1" applyAlignment="1">
      <alignment horizontal="left" vertical="center"/>
    </xf>
    <xf numFmtId="0" fontId="70" fillId="6" borderId="3" xfId="0" applyFont="1" applyFill="1" applyBorder="1" applyAlignment="1">
      <alignment horizontal="left" vertical="center"/>
    </xf>
    <xf numFmtId="0" fontId="48" fillId="0" borderId="11" xfId="0" applyFont="1" applyBorder="1" applyAlignment="1">
      <alignment horizontal="left"/>
    </xf>
    <xf numFmtId="0" fontId="48" fillId="0" borderId="10" xfId="0" applyFont="1" applyBorder="1" applyAlignment="1">
      <alignment horizontal="left"/>
    </xf>
    <xf numFmtId="0" fontId="48" fillId="5" borderId="15" xfId="0" applyFont="1" applyFill="1" applyBorder="1" applyAlignment="1">
      <alignment horizontal="center"/>
    </xf>
    <xf numFmtId="0" fontId="48" fillId="5" borderId="4" xfId="0" applyFont="1" applyFill="1" applyBorder="1" applyAlignment="1">
      <alignment horizontal="center"/>
    </xf>
    <xf numFmtId="0" fontId="48" fillId="5" borderId="8" xfId="0" applyFont="1" applyFill="1" applyBorder="1" applyAlignment="1">
      <alignment horizontal="center"/>
    </xf>
    <xf numFmtId="0" fontId="48" fillId="5" borderId="7" xfId="0" applyFont="1" applyFill="1" applyBorder="1" applyAlignment="1">
      <alignment horizontal="center"/>
    </xf>
    <xf numFmtId="0" fontId="72" fillId="6" borderId="3" xfId="0" applyFont="1" applyFill="1" applyBorder="1" applyAlignment="1" applyProtection="1">
      <alignment horizontal="left" vertical="center"/>
    </xf>
    <xf numFmtId="0" fontId="48" fillId="0" borderId="15" xfId="0" applyFont="1" applyBorder="1" applyAlignment="1">
      <alignment horizontal="center"/>
    </xf>
    <xf numFmtId="0" fontId="48" fillId="0" borderId="4" xfId="0" applyFont="1" applyBorder="1" applyAlignment="1">
      <alignment horizontal="center"/>
    </xf>
    <xf numFmtId="0" fontId="48" fillId="0" borderId="8" xfId="0" applyFont="1" applyBorder="1" applyAlignment="1">
      <alignment horizontal="center"/>
    </xf>
    <xf numFmtId="0" fontId="48" fillId="0" borderId="7" xfId="0" applyFont="1" applyBorder="1" applyAlignment="1">
      <alignment horizontal="center"/>
    </xf>
    <xf numFmtId="0" fontId="72" fillId="6" borderId="2" xfId="0" applyFont="1" applyFill="1" applyBorder="1" applyAlignment="1" applyProtection="1">
      <alignment horizontal="left" vertical="center" wrapText="1"/>
    </xf>
    <xf numFmtId="0" fontId="72" fillId="6" borderId="1" xfId="0" applyFont="1" applyFill="1" applyBorder="1" applyAlignment="1" applyProtection="1">
      <alignment horizontal="left" vertical="center" wrapText="1"/>
    </xf>
    <xf numFmtId="0" fontId="48" fillId="0" borderId="6" xfId="0" applyFont="1" applyBorder="1" applyAlignment="1">
      <alignment horizontal="center"/>
    </xf>
    <xf numFmtId="0" fontId="70" fillId="5" borderId="6" xfId="0" applyFont="1" applyFill="1" applyBorder="1" applyAlignment="1">
      <alignment horizontal="center"/>
    </xf>
    <xf numFmtId="0" fontId="72" fillId="6" borderId="8" xfId="0" applyFont="1" applyFill="1" applyBorder="1" applyAlignment="1">
      <alignment horizontal="center" vertical="top" wrapText="1"/>
    </xf>
    <xf numFmtId="0" fontId="72" fillId="6" borderId="9" xfId="0" applyFont="1" applyFill="1" applyBorder="1" applyAlignment="1">
      <alignment horizontal="center" vertical="top" wrapText="1"/>
    </xf>
    <xf numFmtId="0" fontId="72" fillId="6" borderId="7" xfId="0" applyFont="1" applyFill="1" applyBorder="1" applyAlignment="1">
      <alignment horizontal="center" vertical="top" wrapText="1"/>
    </xf>
    <xf numFmtId="0" fontId="12" fillId="10" borderId="2" xfId="0" applyFont="1" applyFill="1" applyBorder="1" applyAlignment="1" applyProtection="1">
      <alignment horizontal="right"/>
    </xf>
    <xf numFmtId="0" fontId="12" fillId="10" borderId="3" xfId="0" applyFont="1" applyFill="1" applyBorder="1" applyAlignment="1" applyProtection="1">
      <alignment horizontal="right"/>
    </xf>
    <xf numFmtId="0" fontId="12" fillId="10" borderId="1" xfId="0" applyFont="1" applyFill="1" applyBorder="1" applyAlignment="1" applyProtection="1">
      <alignment horizontal="right"/>
    </xf>
    <xf numFmtId="0" fontId="5" fillId="0" borderId="5" xfId="0" applyFont="1" applyFill="1" applyBorder="1" applyAlignment="1" applyProtection="1"/>
    <xf numFmtId="0" fontId="5" fillId="0" borderId="4" xfId="0" applyFont="1" applyFill="1" applyBorder="1" applyAlignment="1" applyProtection="1"/>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1" xfId="0" applyFont="1" applyFill="1" applyBorder="1" applyAlignment="1" applyProtection="1">
      <alignment horizontal="center"/>
    </xf>
    <xf numFmtId="164" fontId="4" fillId="0" borderId="2" xfId="0" applyNumberFormat="1" applyFont="1" applyFill="1" applyBorder="1" applyAlignment="1" applyProtection="1">
      <alignment horizontal="center"/>
    </xf>
    <xf numFmtId="164" fontId="4" fillId="0" borderId="1" xfId="0" applyNumberFormat="1" applyFont="1" applyBorder="1" applyAlignment="1" applyProtection="1">
      <alignment horizontal="center"/>
    </xf>
    <xf numFmtId="0" fontId="12" fillId="0" borderId="0" xfId="0" applyFont="1" applyBorder="1" applyAlignment="1" applyProtection="1"/>
    <xf numFmtId="0" fontId="5" fillId="0" borderId="2" xfId="0" applyNumberFormat="1" applyFont="1" applyFill="1" applyBorder="1" applyAlignment="1" applyProtection="1">
      <alignment horizontal="center"/>
      <protection locked="0"/>
    </xf>
    <xf numFmtId="0" fontId="5" fillId="0" borderId="3"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protection locked="0"/>
    </xf>
    <xf numFmtId="164" fontId="5" fillId="0" borderId="2" xfId="0" applyNumberFormat="1" applyFont="1" applyFill="1" applyBorder="1" applyAlignment="1" applyProtection="1"/>
    <xf numFmtId="164" fontId="5" fillId="0" borderId="1" xfId="0" applyNumberFormat="1" applyFont="1" applyBorder="1" applyAlignment="1" applyProtection="1"/>
    <xf numFmtId="0" fontId="5" fillId="8" borderId="2" xfId="0" applyNumberFormat="1" applyFont="1" applyFill="1" applyBorder="1" applyAlignment="1" applyProtection="1">
      <alignment horizontal="center"/>
      <protection locked="0"/>
    </xf>
    <xf numFmtId="0" fontId="5" fillId="8" borderId="3" xfId="0" applyNumberFormat="1" applyFont="1" applyFill="1" applyBorder="1" applyAlignment="1" applyProtection="1">
      <alignment horizontal="center"/>
      <protection locked="0"/>
    </xf>
    <xf numFmtId="0" fontId="5" fillId="8" borderId="1" xfId="0" applyNumberFormat="1"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5" fillId="8" borderId="2" xfId="0" applyFont="1" applyFill="1" applyBorder="1" applyAlignment="1" applyProtection="1">
      <alignment horizontal="center"/>
      <protection locked="0"/>
    </xf>
    <xf numFmtId="0" fontId="5" fillId="8" borderId="3" xfId="0" applyFont="1" applyFill="1" applyBorder="1" applyAlignment="1" applyProtection="1">
      <alignment horizontal="center"/>
      <protection locked="0"/>
    </xf>
    <xf numFmtId="0" fontId="5" fillId="8" borderId="1" xfId="0" applyFont="1" applyFill="1" applyBorder="1" applyAlignment="1" applyProtection="1">
      <alignment horizontal="center"/>
      <protection locked="0"/>
    </xf>
    <xf numFmtId="0" fontId="4" fillId="0" borderId="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2" fillId="4" borderId="2" xfId="0" applyFont="1" applyFill="1" applyBorder="1" applyAlignment="1" applyProtection="1">
      <alignment horizontal="left"/>
    </xf>
    <xf numFmtId="0" fontId="12" fillId="4" borderId="3" xfId="0" applyFont="1" applyFill="1" applyBorder="1" applyAlignment="1" applyProtection="1">
      <alignment horizontal="left"/>
    </xf>
    <xf numFmtId="0" fontId="12" fillId="4" borderId="1" xfId="0" applyFont="1" applyFill="1" applyBorder="1" applyAlignment="1" applyProtection="1">
      <alignment horizontal="left"/>
    </xf>
    <xf numFmtId="0" fontId="10" fillId="0" borderId="6"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0" xfId="0" applyFont="1" applyFill="1" applyBorder="1" applyAlignment="1" applyProtection="1">
      <alignment horizontal="left" wrapText="1"/>
    </xf>
    <xf numFmtId="0" fontId="12" fillId="12" borderId="2" xfId="0" applyFont="1" applyFill="1" applyBorder="1" applyAlignment="1" applyProtection="1">
      <alignment horizontal="left" vertical="center"/>
    </xf>
    <xf numFmtId="0" fontId="12" fillId="12" borderId="3" xfId="0" applyFont="1" applyFill="1" applyBorder="1" applyAlignment="1" applyProtection="1">
      <alignment horizontal="left" vertical="center"/>
    </xf>
    <xf numFmtId="0" fontId="12" fillId="12" borderId="1" xfId="0" applyFont="1" applyFill="1" applyBorder="1" applyAlignment="1" applyProtection="1">
      <alignment horizontal="left" vertical="center"/>
    </xf>
    <xf numFmtId="0" fontId="5" fillId="0" borderId="9" xfId="0" applyFont="1" applyFill="1" applyBorder="1" applyAlignment="1" applyProtection="1"/>
    <xf numFmtId="0" fontId="4" fillId="0" borderId="6" xfId="0" applyFont="1" applyFill="1" applyBorder="1" applyAlignment="1" applyProtection="1">
      <alignment horizontal="center"/>
    </xf>
    <xf numFmtId="164" fontId="4" fillId="0" borderId="2" xfId="0" applyNumberFormat="1" applyFont="1" applyFill="1" applyBorder="1" applyAlignment="1" applyProtection="1"/>
    <xf numFmtId="164" fontId="4" fillId="0" borderId="1" xfId="0" applyNumberFormat="1" applyFont="1" applyBorder="1" applyAlignment="1" applyProtection="1"/>
    <xf numFmtId="0" fontId="4" fillId="0" borderId="0" xfId="0" applyFont="1" applyFill="1" applyAlignment="1" applyProtection="1">
      <alignment horizontal="center" wrapText="1" shrinkToFit="1"/>
    </xf>
    <xf numFmtId="0" fontId="54" fillId="0" borderId="0" xfId="0" applyFont="1" applyFill="1" applyAlignment="1" applyProtection="1">
      <alignment horizontal="left" wrapText="1" shrinkToFit="1"/>
    </xf>
    <xf numFmtId="0" fontId="59" fillId="0" borderId="0" xfId="0" applyFont="1" applyFill="1" applyAlignment="1" applyProtection="1">
      <alignment horizontal="left" wrapText="1" shrinkToFit="1"/>
    </xf>
    <xf numFmtId="0" fontId="5" fillId="0" borderId="0" xfId="0" applyFont="1" applyFill="1" applyBorder="1" applyAlignment="1" applyProtection="1"/>
    <xf numFmtId="0" fontId="10" fillId="0" borderId="6" xfId="0" applyFont="1" applyBorder="1" applyAlignment="1" applyProtection="1">
      <alignment horizontal="left" vertical="top" wrapText="1"/>
    </xf>
    <xf numFmtId="164" fontId="5" fillId="0" borderId="2" xfId="0" applyNumberFormat="1" applyFont="1" applyFill="1" applyBorder="1" applyAlignment="1" applyProtection="1">
      <alignment horizontal="center"/>
    </xf>
    <xf numFmtId="164" fontId="5" fillId="0" borderId="1" xfId="0" applyNumberFormat="1" applyFont="1" applyBorder="1" applyAlignment="1" applyProtection="1">
      <alignment horizontal="center"/>
    </xf>
    <xf numFmtId="0" fontId="1" fillId="7" borderId="6" xfId="0" applyFont="1" applyFill="1" applyBorder="1" applyAlignment="1" applyProtection="1">
      <alignment horizontal="center"/>
      <protection locked="0"/>
    </xf>
    <xf numFmtId="14" fontId="1" fillId="25" borderId="2" xfId="0" applyNumberFormat="1" applyFont="1" applyFill="1" applyBorder="1" applyAlignment="1" applyProtection="1">
      <alignment horizontal="center"/>
    </xf>
    <xf numFmtId="0" fontId="1" fillId="25" borderId="3" xfId="0" applyFont="1" applyFill="1" applyBorder="1" applyAlignment="1" applyProtection="1">
      <alignment horizontal="center"/>
    </xf>
    <xf numFmtId="0" fontId="1" fillId="25" borderId="1" xfId="0" applyFont="1" applyFill="1" applyBorder="1" applyAlignment="1" applyProtection="1">
      <alignment horizontal="center"/>
    </xf>
    <xf numFmtId="0" fontId="12" fillId="2" borderId="6" xfId="0" applyFont="1" applyFill="1" applyBorder="1" applyAlignment="1" applyProtection="1">
      <alignment horizontal="left"/>
    </xf>
    <xf numFmtId="0" fontId="4" fillId="0" borderId="6" xfId="0" applyFont="1" applyFill="1" applyBorder="1" applyAlignment="1" applyProtection="1">
      <alignment horizontal="right" wrapText="1"/>
    </xf>
    <xf numFmtId="0" fontId="4" fillId="5" borderId="6" xfId="0" applyFont="1" applyFill="1" applyBorder="1" applyAlignment="1" applyProtection="1">
      <alignment horizontal="right" wrapText="1"/>
    </xf>
    <xf numFmtId="0" fontId="10" fillId="0" borderId="9" xfId="0" applyFont="1" applyBorder="1" applyAlignment="1" applyProtection="1">
      <alignment horizontal="left" vertical="top" wrapText="1"/>
    </xf>
    <xf numFmtId="0" fontId="12" fillId="11" borderId="2" xfId="0" applyFont="1" applyFill="1" applyBorder="1" applyAlignment="1" applyProtection="1">
      <alignment horizontal="left" vertical="top"/>
    </xf>
    <xf numFmtId="0" fontId="12" fillId="11" borderId="3" xfId="0" applyFont="1" applyFill="1" applyBorder="1" applyAlignment="1" applyProtection="1">
      <alignment horizontal="left" vertical="top"/>
    </xf>
    <xf numFmtId="0" fontId="12" fillId="11" borderId="1" xfId="0" applyFont="1" applyFill="1" applyBorder="1" applyAlignment="1" applyProtection="1">
      <alignment horizontal="left" vertical="top"/>
    </xf>
    <xf numFmtId="0" fontId="12" fillId="9" borderId="15" xfId="0" applyFont="1" applyFill="1" applyBorder="1" applyAlignment="1" applyProtection="1">
      <alignment horizontal="right" vertical="top" wrapText="1"/>
    </xf>
    <xf numFmtId="0" fontId="12" fillId="9" borderId="4" xfId="0" applyFont="1" applyFill="1" applyBorder="1" applyAlignment="1" applyProtection="1">
      <alignment horizontal="right" vertical="top" wrapText="1"/>
    </xf>
    <xf numFmtId="0" fontId="12" fillId="9" borderId="16" xfId="0" applyFont="1" applyFill="1" applyBorder="1" applyAlignment="1" applyProtection="1">
      <alignment horizontal="right" vertical="top" wrapText="1"/>
    </xf>
    <xf numFmtId="0" fontId="12" fillId="9" borderId="17" xfId="0" applyFont="1" applyFill="1" applyBorder="1" applyAlignment="1" applyProtection="1">
      <alignment horizontal="right" vertical="top" wrapText="1"/>
    </xf>
    <xf numFmtId="0" fontId="12" fillId="0" borderId="2" xfId="0" applyFont="1" applyBorder="1" applyAlignment="1" applyProtection="1">
      <alignment horizontal="right" vertical="center"/>
    </xf>
    <xf numFmtId="0" fontId="12" fillId="0" borderId="1" xfId="0" applyFont="1" applyBorder="1" applyAlignment="1" applyProtection="1">
      <alignment horizontal="right" vertical="center"/>
    </xf>
    <xf numFmtId="2" fontId="12" fillId="9" borderId="11" xfId="0" applyNumberFormat="1" applyFont="1" applyFill="1" applyBorder="1" applyAlignment="1" applyProtection="1">
      <alignment horizontal="right" vertical="center"/>
    </xf>
    <xf numFmtId="2" fontId="12" fillId="9" borderId="18" xfId="0" applyNumberFormat="1" applyFont="1" applyFill="1" applyBorder="1" applyAlignment="1" applyProtection="1">
      <alignment horizontal="right" vertical="center"/>
    </xf>
    <xf numFmtId="2" fontId="12" fillId="9" borderId="10" xfId="0" applyNumberFormat="1" applyFont="1" applyFill="1" applyBorder="1" applyAlignment="1" applyProtection="1">
      <alignment horizontal="right" vertical="center"/>
    </xf>
    <xf numFmtId="0" fontId="12" fillId="0" borderId="2" xfId="0" applyFont="1" applyBorder="1" applyAlignment="1" applyProtection="1">
      <alignment horizontal="right" vertical="top" wrapText="1"/>
    </xf>
    <xf numFmtId="0" fontId="12" fillId="0" borderId="1" xfId="0" applyFont="1" applyBorder="1" applyAlignment="1" applyProtection="1">
      <alignment horizontal="right" vertical="top" wrapText="1"/>
    </xf>
    <xf numFmtId="0" fontId="10" fillId="0" borderId="5"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7" xfId="0" applyFont="1" applyBorder="1" applyAlignment="1" applyProtection="1">
      <alignment horizontal="left" vertical="top" wrapText="1"/>
    </xf>
    <xf numFmtId="0" fontId="12" fillId="5" borderId="6" xfId="0" applyFont="1" applyFill="1" applyBorder="1" applyAlignment="1" applyProtection="1">
      <alignment horizontal="right" wrapText="1"/>
    </xf>
    <xf numFmtId="0" fontId="10" fillId="9" borderId="6" xfId="0" applyFont="1" applyFill="1" applyBorder="1" applyAlignment="1" applyProtection="1">
      <alignment horizontal="left" vertical="top" wrapText="1"/>
    </xf>
    <xf numFmtId="0" fontId="4" fillId="9" borderId="11" xfId="0" applyFont="1" applyFill="1" applyBorder="1" applyAlignment="1" applyProtection="1">
      <alignment horizontal="right" wrapText="1"/>
    </xf>
    <xf numFmtId="0" fontId="10" fillId="8" borderId="6" xfId="0" applyFont="1" applyFill="1" applyBorder="1" applyAlignment="1" applyProtection="1">
      <alignment horizontal="left" vertical="top" wrapText="1"/>
    </xf>
    <xf numFmtId="164" fontId="4" fillId="0" borderId="1" xfId="0" applyNumberFormat="1" applyFont="1" applyFill="1" applyBorder="1" applyAlignment="1" applyProtection="1">
      <alignment horizontal="center"/>
    </xf>
    <xf numFmtId="0" fontId="26" fillId="0" borderId="15" xfId="0" applyFont="1" applyBorder="1" applyAlignment="1" applyProtection="1">
      <alignment horizontal="center" vertical="center"/>
    </xf>
    <xf numFmtId="0" fontId="26" fillId="0" borderId="5" xfId="0" applyFont="1" applyBorder="1" applyAlignment="1" applyProtection="1">
      <alignment horizontal="center" vertical="center"/>
    </xf>
    <xf numFmtId="0" fontId="26" fillId="0" borderId="4" xfId="0" applyFont="1" applyBorder="1" applyAlignment="1" applyProtection="1">
      <alignment horizontal="center" vertical="center"/>
    </xf>
    <xf numFmtId="0" fontId="50" fillId="0" borderId="16" xfId="0" applyFont="1" applyBorder="1" applyAlignment="1" applyProtection="1">
      <alignment horizontal="center"/>
    </xf>
    <xf numFmtId="0" fontId="50" fillId="0" borderId="0" xfId="0" applyFont="1" applyBorder="1" applyAlignment="1" applyProtection="1">
      <alignment horizontal="center"/>
    </xf>
    <xf numFmtId="0" fontId="50" fillId="0" borderId="17" xfId="0" applyFont="1" applyBorder="1" applyAlignment="1" applyProtection="1">
      <alignment horizontal="center"/>
    </xf>
    <xf numFmtId="0" fontId="51" fillId="0" borderId="0" xfId="0" applyFont="1" applyBorder="1" applyAlignment="1" applyProtection="1">
      <alignment horizontal="left" vertical="top" wrapText="1"/>
    </xf>
    <xf numFmtId="0" fontId="51" fillId="0" borderId="17" xfId="0" applyFont="1" applyBorder="1" applyAlignment="1" applyProtection="1">
      <alignment horizontal="left" vertical="top" wrapText="1"/>
    </xf>
    <xf numFmtId="0" fontId="51" fillId="0" borderId="9" xfId="0" applyFont="1" applyBorder="1" applyAlignment="1" applyProtection="1">
      <alignment horizontal="left" vertical="top" wrapText="1"/>
    </xf>
    <xf numFmtId="0" fontId="51" fillId="0" borderId="7" xfId="0" applyFont="1" applyBorder="1" applyAlignment="1" applyProtection="1">
      <alignment horizontal="left" vertical="top" wrapText="1"/>
    </xf>
    <xf numFmtId="0" fontId="12" fillId="0" borderId="2" xfId="0" applyFont="1" applyBorder="1" applyAlignment="1" applyProtection="1">
      <alignment horizontal="right"/>
    </xf>
    <xf numFmtId="0" fontId="12" fillId="0" borderId="3" xfId="0" applyFont="1" applyBorder="1" applyAlignment="1" applyProtection="1">
      <alignment horizontal="right"/>
    </xf>
    <xf numFmtId="0" fontId="12" fillId="0" borderId="1" xfId="0" applyFont="1" applyBorder="1" applyAlignment="1" applyProtection="1">
      <alignment horizontal="right"/>
    </xf>
    <xf numFmtId="0" fontId="12" fillId="0" borderId="11" xfId="0" applyFont="1" applyBorder="1" applyAlignment="1" applyProtection="1">
      <alignment horizontal="right"/>
    </xf>
    <xf numFmtId="0" fontId="14" fillId="0" borderId="5" xfId="0" applyFont="1" applyFill="1" applyBorder="1" applyAlignment="1" applyProtection="1">
      <alignment horizontal="left" wrapText="1" shrinkToFit="1"/>
    </xf>
    <xf numFmtId="0" fontId="65" fillId="0" borderId="8" xfId="0" applyFont="1" applyFill="1" applyBorder="1" applyAlignment="1" applyProtection="1">
      <alignment horizontal="center" wrapText="1" shrinkToFit="1"/>
    </xf>
    <xf numFmtId="0" fontId="65" fillId="0" borderId="9" xfId="0" applyFont="1" applyFill="1" applyBorder="1" applyAlignment="1" applyProtection="1">
      <alignment horizontal="center" wrapText="1" shrinkToFit="1"/>
    </xf>
    <xf numFmtId="0" fontId="65" fillId="0" borderId="7" xfId="0" applyFont="1" applyFill="1" applyBorder="1" applyAlignment="1" applyProtection="1">
      <alignment horizontal="center" wrapText="1" shrinkToFit="1"/>
    </xf>
    <xf numFmtId="0" fontId="4" fillId="4" borderId="2" xfId="0" applyFont="1" applyFill="1" applyBorder="1" applyAlignment="1" applyProtection="1">
      <alignment horizontal="left" vertical="top"/>
    </xf>
    <xf numFmtId="0" fontId="4" fillId="4" borderId="3" xfId="0" applyFont="1" applyFill="1" applyBorder="1" applyAlignment="1" applyProtection="1">
      <alignment horizontal="left" vertical="top"/>
    </xf>
    <xf numFmtId="0" fontId="4" fillId="4" borderId="1" xfId="0" applyFont="1" applyFill="1" applyBorder="1" applyAlignment="1" applyProtection="1">
      <alignment horizontal="left" vertical="top"/>
    </xf>
    <xf numFmtId="0" fontId="4" fillId="13" borderId="2" xfId="0" applyFont="1" applyFill="1" applyBorder="1" applyAlignment="1" applyProtection="1">
      <alignment horizontal="left" vertical="top"/>
    </xf>
    <xf numFmtId="0" fontId="4" fillId="13" borderId="3" xfId="0" applyFont="1" applyFill="1" applyBorder="1" applyAlignment="1" applyProtection="1">
      <alignment horizontal="left" vertical="top"/>
    </xf>
    <xf numFmtId="0" fontId="4" fillId="13" borderId="1" xfId="0" applyFont="1" applyFill="1" applyBorder="1" applyAlignment="1" applyProtection="1">
      <alignment horizontal="left" vertical="top"/>
    </xf>
    <xf numFmtId="0" fontId="17" fillId="15" borderId="2" xfId="0" applyFont="1" applyFill="1" applyBorder="1" applyAlignment="1" applyProtection="1">
      <alignment horizontal="center" vertical="center" wrapText="1"/>
      <protection hidden="1"/>
    </xf>
    <xf numFmtId="0" fontId="17" fillId="15" borderId="1" xfId="0" applyFont="1" applyFill="1" applyBorder="1" applyAlignment="1" applyProtection="1">
      <alignment horizontal="center" vertical="center" wrapText="1"/>
      <protection hidden="1"/>
    </xf>
    <xf numFmtId="0" fontId="29" fillId="0" borderId="3" xfId="0" applyFont="1" applyBorder="1" applyAlignment="1">
      <alignment horizontal="left"/>
    </xf>
    <xf numFmtId="0" fontId="29" fillId="0" borderId="1" xfId="0" applyFont="1" applyBorder="1" applyAlignment="1">
      <alignment horizontal="left"/>
    </xf>
    <xf numFmtId="0" fontId="41" fillId="22" borderId="33" xfId="0" applyFont="1" applyFill="1" applyBorder="1" applyAlignment="1" applyProtection="1">
      <alignment horizontal="center" vertical="center"/>
      <protection hidden="1"/>
    </xf>
    <xf numFmtId="0" fontId="41" fillId="22" borderId="58" xfId="0" applyFont="1" applyFill="1" applyBorder="1" applyAlignment="1" applyProtection="1">
      <alignment horizontal="center" vertical="center"/>
      <protection hidden="1"/>
    </xf>
    <xf numFmtId="0" fontId="41" fillId="22" borderId="41" xfId="0" applyFont="1" applyFill="1" applyBorder="1" applyAlignment="1" applyProtection="1">
      <alignment horizontal="center" vertical="center"/>
      <protection hidden="1"/>
    </xf>
    <xf numFmtId="0" fontId="41" fillId="22" borderId="54" xfId="0" applyFont="1" applyFill="1" applyBorder="1" applyAlignment="1" applyProtection="1">
      <alignment horizontal="center" vertical="center"/>
      <protection hidden="1"/>
    </xf>
    <xf numFmtId="0" fontId="48" fillId="20" borderId="23" xfId="0" applyFont="1" applyFill="1" applyBorder="1" applyAlignment="1" applyProtection="1">
      <alignment horizontal="center" vertical="center"/>
      <protection hidden="1"/>
    </xf>
    <xf numFmtId="0" fontId="48" fillId="20" borderId="20" xfId="0" applyFont="1" applyFill="1" applyBorder="1" applyAlignment="1" applyProtection="1">
      <alignment horizontal="center" vertical="center"/>
      <protection hidden="1"/>
    </xf>
    <xf numFmtId="0" fontId="48" fillId="20" borderId="27" xfId="0" applyFont="1" applyFill="1" applyBorder="1" applyAlignment="1" applyProtection="1">
      <alignment horizontal="center" vertical="center"/>
      <protection hidden="1"/>
    </xf>
    <xf numFmtId="0" fontId="48" fillId="20" borderId="32" xfId="0" applyFont="1" applyFill="1" applyBorder="1" applyAlignment="1" applyProtection="1">
      <alignment horizontal="center" vertical="center"/>
      <protection hidden="1"/>
    </xf>
    <xf numFmtId="0" fontId="41" fillId="22" borderId="19" xfId="0" applyFont="1" applyFill="1" applyBorder="1" applyAlignment="1" applyProtection="1">
      <alignment horizontal="center" vertical="center"/>
      <protection hidden="1"/>
    </xf>
    <xf numFmtId="0" fontId="41" fillId="22" borderId="65" xfId="0" applyFont="1" applyFill="1" applyBorder="1" applyAlignment="1" applyProtection="1">
      <alignment horizontal="center" vertical="center"/>
      <protection hidden="1"/>
    </xf>
    <xf numFmtId="0" fontId="41" fillId="22" borderId="23" xfId="0" applyFont="1" applyFill="1" applyBorder="1" applyAlignment="1" applyProtection="1">
      <alignment horizontal="center" vertical="center"/>
      <protection hidden="1"/>
    </xf>
    <xf numFmtId="0" fontId="41" fillId="22" borderId="20" xfId="0" applyFont="1" applyFill="1" applyBorder="1" applyAlignment="1" applyProtection="1">
      <alignment horizontal="center" vertical="center"/>
      <protection hidden="1"/>
    </xf>
    <xf numFmtId="0" fontId="41" fillId="22" borderId="27" xfId="0" applyFont="1" applyFill="1" applyBorder="1" applyAlignment="1" applyProtection="1">
      <alignment horizontal="center" vertical="center"/>
      <protection hidden="1"/>
    </xf>
    <xf numFmtId="0" fontId="41" fillId="22" borderId="32" xfId="0" applyFont="1" applyFill="1" applyBorder="1" applyAlignment="1" applyProtection="1">
      <alignment horizontal="center" vertical="center"/>
      <protection hidden="1"/>
    </xf>
    <xf numFmtId="0" fontId="34" fillId="21" borderId="39" xfId="0" applyFont="1" applyFill="1" applyBorder="1" applyAlignment="1" applyProtection="1">
      <alignment horizontal="left"/>
      <protection hidden="1"/>
    </xf>
    <xf numFmtId="0" fontId="34" fillId="21" borderId="53" xfId="0" applyFont="1" applyFill="1" applyBorder="1" applyAlignment="1" applyProtection="1">
      <alignment horizontal="left"/>
      <protection hidden="1"/>
    </xf>
    <xf numFmtId="0" fontId="41" fillId="0" borderId="2" xfId="0" applyFont="1" applyBorder="1" applyAlignment="1" applyProtection="1">
      <alignment horizontal="center" vertical="center"/>
      <protection locked="0" hidden="1"/>
    </xf>
    <xf numFmtId="0" fontId="41" fillId="0" borderId="1" xfId="0" applyFont="1" applyBorder="1" applyAlignment="1" applyProtection="1">
      <alignment horizontal="center" vertical="center"/>
      <protection locked="0" hidden="1"/>
    </xf>
    <xf numFmtId="0" fontId="34" fillId="21" borderId="48" xfId="0" applyFont="1" applyFill="1" applyBorder="1" applyAlignment="1" applyProtection="1">
      <alignment horizontal="left"/>
      <protection hidden="1"/>
    </xf>
    <xf numFmtId="0" fontId="34" fillId="21" borderId="40" xfId="0" applyFont="1" applyFill="1" applyBorder="1" applyAlignment="1" applyProtection="1">
      <alignment horizontal="left"/>
      <protection hidden="1"/>
    </xf>
    <xf numFmtId="0" fontId="14" fillId="20" borderId="41" xfId="0" applyFont="1" applyFill="1" applyBorder="1" applyAlignment="1" applyProtection="1">
      <alignment horizontal="left"/>
      <protection hidden="1"/>
    </xf>
    <xf numFmtId="0" fontId="14" fillId="20" borderId="54" xfId="0" applyFont="1" applyFill="1" applyBorder="1" applyAlignment="1" applyProtection="1">
      <alignment horizontal="left"/>
      <protection hidden="1"/>
    </xf>
    <xf numFmtId="0" fontId="41" fillId="0" borderId="43" xfId="0" applyFont="1" applyBorder="1" applyAlignment="1" applyProtection="1">
      <alignment horizontal="center" vertical="center"/>
      <protection locked="0" hidden="1"/>
    </xf>
    <xf numFmtId="0" fontId="41" fillId="0" borderId="42" xfId="0" applyFont="1" applyBorder="1" applyAlignment="1" applyProtection="1">
      <alignment horizontal="center" vertical="center"/>
      <protection locked="0" hidden="1"/>
    </xf>
    <xf numFmtId="0" fontId="14" fillId="20" borderId="49" xfId="0" applyFont="1" applyFill="1" applyBorder="1" applyAlignment="1" applyProtection="1">
      <alignment horizontal="left"/>
      <protection hidden="1"/>
    </xf>
    <xf numFmtId="0" fontId="14" fillId="20" borderId="45" xfId="0" applyFont="1" applyFill="1" applyBorder="1" applyAlignment="1" applyProtection="1">
      <alignment horizontal="left"/>
      <protection hidden="1"/>
    </xf>
    <xf numFmtId="0" fontId="14" fillId="20" borderId="39" xfId="0" applyFont="1" applyFill="1" applyBorder="1" applyAlignment="1" applyProtection="1">
      <alignment horizontal="left"/>
      <protection hidden="1"/>
    </xf>
    <xf numFmtId="0" fontId="14" fillId="20" borderId="53" xfId="0" applyFont="1" applyFill="1" applyBorder="1" applyAlignment="1" applyProtection="1">
      <alignment horizontal="left"/>
      <protection hidden="1"/>
    </xf>
    <xf numFmtId="0" fontId="14" fillId="20" borderId="48" xfId="0" applyFont="1" applyFill="1" applyBorder="1" applyAlignment="1" applyProtection="1">
      <alignment horizontal="left"/>
      <protection hidden="1"/>
    </xf>
    <xf numFmtId="0" fontId="14" fillId="20" borderId="40" xfId="0" applyFont="1" applyFill="1" applyBorder="1" applyAlignment="1" applyProtection="1">
      <alignment horizontal="left"/>
      <protection hidden="1"/>
    </xf>
    <xf numFmtId="0" fontId="41" fillId="0" borderId="36" xfId="0" applyFont="1" applyBorder="1" applyAlignment="1" applyProtection="1">
      <alignment horizontal="center" vertical="center"/>
      <protection locked="0" hidden="1"/>
    </xf>
    <xf numFmtId="0" fontId="41" fillId="0" borderId="35" xfId="0" applyFont="1" applyBorder="1" applyAlignment="1" applyProtection="1">
      <alignment horizontal="center" vertical="center"/>
      <protection locked="0" hidden="1"/>
    </xf>
    <xf numFmtId="0" fontId="17" fillId="15" borderId="48" xfId="0" applyFont="1" applyFill="1" applyBorder="1" applyAlignment="1" applyProtection="1">
      <alignment horizontal="center" vertical="center" wrapText="1"/>
      <protection hidden="1"/>
    </xf>
    <xf numFmtId="0" fontId="17" fillId="5" borderId="48" xfId="0" applyFont="1" applyFill="1" applyBorder="1" applyAlignment="1" applyProtection="1">
      <alignment horizontal="left" vertical="center" wrapText="1"/>
      <protection locked="0" hidden="1"/>
    </xf>
    <xf numFmtId="0" fontId="17" fillId="5" borderId="1" xfId="0" applyFont="1" applyFill="1" applyBorder="1" applyAlignment="1" applyProtection="1">
      <alignment horizontal="left" vertical="center" wrapText="1"/>
      <protection locked="0" hidden="1"/>
    </xf>
    <xf numFmtId="0" fontId="17" fillId="5" borderId="49" xfId="0" applyFont="1" applyFill="1" applyBorder="1" applyAlignment="1" applyProtection="1">
      <alignment horizontal="left" vertical="center" wrapText="1"/>
      <protection locked="0" hidden="1"/>
    </xf>
    <xf numFmtId="0" fontId="17" fillId="5" borderId="45" xfId="0" applyFont="1" applyFill="1" applyBorder="1" applyAlignment="1" applyProtection="1">
      <alignment horizontal="left" vertical="center" wrapText="1"/>
      <protection locked="0" hidden="1"/>
    </xf>
    <xf numFmtId="0" fontId="14" fillId="20" borderId="33" xfId="0" applyFont="1" applyFill="1" applyBorder="1" applyAlignment="1" applyProtection="1">
      <alignment horizontal="left"/>
      <protection hidden="1"/>
    </xf>
    <xf numFmtId="0" fontId="14" fillId="20" borderId="58" xfId="0" applyFont="1" applyFill="1" applyBorder="1" applyAlignment="1" applyProtection="1">
      <alignment horizontal="left"/>
      <protection hidden="1"/>
    </xf>
    <xf numFmtId="0" fontId="14" fillId="20" borderId="50" xfId="0" applyFont="1" applyFill="1" applyBorder="1" applyAlignment="1" applyProtection="1">
      <alignment horizontal="left"/>
      <protection hidden="1"/>
    </xf>
    <xf numFmtId="0" fontId="14" fillId="20" borderId="38" xfId="0" applyFont="1" applyFill="1" applyBorder="1" applyAlignment="1" applyProtection="1">
      <alignment horizontal="left"/>
      <protection hidden="1"/>
    </xf>
    <xf numFmtId="0" fontId="17" fillId="14" borderId="33" xfId="0" applyFont="1" applyFill="1" applyBorder="1" applyAlignment="1" applyProtection="1">
      <alignment horizontal="center" vertical="center" wrapText="1"/>
      <protection hidden="1"/>
    </xf>
    <xf numFmtId="0" fontId="17" fillId="14" borderId="34" xfId="0" applyFont="1" applyFill="1" applyBorder="1" applyAlignment="1" applyProtection="1">
      <alignment horizontal="center" vertical="center" wrapText="1"/>
      <protection hidden="1"/>
    </xf>
    <xf numFmtId="0" fontId="41" fillId="20" borderId="59" xfId="0" applyFont="1" applyFill="1" applyBorder="1" applyAlignment="1" applyProtection="1">
      <alignment horizontal="center" vertical="center" wrapText="1"/>
      <protection hidden="1"/>
    </xf>
    <xf numFmtId="0" fontId="41" fillId="20" borderId="61" xfId="0" applyFont="1" applyFill="1" applyBorder="1" applyAlignment="1" applyProtection="1">
      <alignment horizontal="center" vertical="center" wrapText="1"/>
      <protection hidden="1"/>
    </xf>
    <xf numFmtId="0" fontId="41" fillId="20" borderId="63" xfId="0" applyFont="1" applyFill="1" applyBorder="1" applyAlignment="1" applyProtection="1">
      <alignment horizontal="center" vertical="center" wrapText="1"/>
      <protection hidden="1"/>
    </xf>
    <xf numFmtId="0" fontId="41" fillId="20" borderId="26" xfId="0" applyFont="1" applyFill="1" applyBorder="1" applyAlignment="1" applyProtection="1">
      <alignment horizontal="center" vertical="center" wrapText="1"/>
      <protection hidden="1"/>
    </xf>
    <xf numFmtId="0" fontId="41" fillId="20" borderId="25" xfId="0" applyFont="1" applyFill="1" applyBorder="1" applyAlignment="1" applyProtection="1">
      <alignment horizontal="center" vertical="center" wrapText="1"/>
      <protection hidden="1"/>
    </xf>
    <xf numFmtId="0" fontId="41" fillId="20" borderId="16" xfId="0" applyFont="1" applyFill="1" applyBorder="1" applyAlignment="1" applyProtection="1">
      <alignment horizontal="center" vertical="center" wrapText="1"/>
      <protection hidden="1"/>
    </xf>
    <xf numFmtId="0" fontId="41" fillId="20" borderId="17" xfId="0" applyFont="1" applyFill="1" applyBorder="1" applyAlignment="1" applyProtection="1">
      <alignment horizontal="center" vertical="center" wrapText="1"/>
      <protection hidden="1"/>
    </xf>
    <xf numFmtId="0" fontId="41" fillId="20" borderId="30" xfId="0" applyFont="1" applyFill="1" applyBorder="1" applyAlignment="1" applyProtection="1">
      <alignment horizontal="center" vertical="center" wrapText="1"/>
      <protection hidden="1"/>
    </xf>
    <xf numFmtId="0" fontId="41" fillId="20" borderId="29" xfId="0" applyFont="1" applyFill="1" applyBorder="1" applyAlignment="1" applyProtection="1">
      <alignment horizontal="center" vertical="center" wrapText="1"/>
      <protection hidden="1"/>
    </xf>
    <xf numFmtId="0" fontId="41" fillId="20" borderId="57" xfId="0" applyFont="1" applyFill="1" applyBorder="1" applyAlignment="1" applyProtection="1">
      <alignment horizontal="center" vertical="center" wrapText="1"/>
      <protection hidden="1"/>
    </xf>
    <xf numFmtId="0" fontId="41" fillId="20" borderId="60" xfId="0" applyFont="1" applyFill="1" applyBorder="1" applyAlignment="1" applyProtection="1">
      <alignment horizontal="center" vertical="center" wrapText="1"/>
      <protection hidden="1"/>
    </xf>
    <xf numFmtId="0" fontId="41" fillId="20" borderId="62" xfId="0" applyFont="1" applyFill="1" applyBorder="1" applyAlignment="1" applyProtection="1">
      <alignment horizontal="center" vertical="center" wrapText="1"/>
      <protection hidden="1"/>
    </xf>
    <xf numFmtId="0" fontId="17" fillId="14" borderId="50" xfId="0" applyFont="1" applyFill="1" applyBorder="1" applyAlignment="1" applyProtection="1">
      <alignment horizontal="center" vertical="center" wrapText="1"/>
      <protection hidden="1"/>
    </xf>
    <xf numFmtId="0" fontId="17" fillId="14" borderId="38" xfId="0" applyFont="1" applyFill="1" applyBorder="1" applyAlignment="1" applyProtection="1">
      <alignment horizontal="center" vertical="center" wrapText="1"/>
      <protection hidden="1"/>
    </xf>
    <xf numFmtId="0" fontId="53" fillId="0" borderId="0" xfId="0" applyFont="1" applyAlignment="1">
      <alignment horizontal="left"/>
    </xf>
    <xf numFmtId="0" fontId="14" fillId="20" borderId="46" xfId="0" applyFont="1" applyFill="1" applyBorder="1" applyAlignment="1" applyProtection="1">
      <alignment horizontal="left"/>
      <protection hidden="1"/>
    </xf>
    <xf numFmtId="0" fontId="14" fillId="20" borderId="55" xfId="0" applyFont="1" applyFill="1" applyBorder="1" applyAlignment="1" applyProtection="1">
      <alignment horizontal="left"/>
      <protection hidden="1"/>
    </xf>
    <xf numFmtId="0" fontId="59" fillId="0" borderId="0" xfId="0" applyFont="1" applyFill="1" applyAlignment="1">
      <alignment horizontal="left" wrapText="1" shrinkToFit="1"/>
    </xf>
    <xf numFmtId="0" fontId="41" fillId="0" borderId="0" xfId="0" applyFont="1" applyFill="1" applyBorder="1" applyAlignment="1">
      <alignment horizontal="left" wrapText="1" indent="2" shrinkToFit="1"/>
    </xf>
    <xf numFmtId="0" fontId="26" fillId="0" borderId="0" xfId="0" applyFont="1" applyBorder="1" applyAlignment="1">
      <alignment horizontal="center"/>
    </xf>
    <xf numFmtId="0" fontId="50" fillId="0" borderId="0" xfId="0" applyFont="1" applyAlignment="1">
      <alignment horizontal="center"/>
    </xf>
    <xf numFmtId="0" fontId="51" fillId="0" borderId="0" xfId="0" applyFont="1" applyAlignment="1">
      <alignment horizontal="left" vertical="top" wrapText="1"/>
    </xf>
    <xf numFmtId="0" fontId="24" fillId="0" borderId="0" xfId="0" applyFont="1" applyAlignment="1">
      <alignment horizontal="left" vertical="top"/>
    </xf>
    <xf numFmtId="0" fontId="14" fillId="0" borderId="0" xfId="0" applyFont="1" applyFill="1" applyAlignment="1">
      <alignment horizontal="left" wrapText="1" shrinkToFit="1"/>
    </xf>
    <xf numFmtId="0" fontId="54" fillId="0" borderId="0" xfId="0" applyFont="1" applyFill="1" applyAlignment="1">
      <alignment horizontal="left" wrapText="1" shrinkToFit="1"/>
    </xf>
    <xf numFmtId="0" fontId="41" fillId="0" borderId="39" xfId="0" applyFont="1" applyFill="1" applyBorder="1" applyAlignment="1" applyProtection="1">
      <alignment horizontal="left"/>
      <protection locked="0" hidden="1"/>
    </xf>
    <xf numFmtId="0" fontId="41" fillId="0" borderId="6" xfId="0" applyFont="1" applyFill="1" applyBorder="1" applyAlignment="1" applyProtection="1">
      <alignment horizontal="left"/>
      <protection locked="0" hidden="1"/>
    </xf>
    <xf numFmtId="14" fontId="41" fillId="0" borderId="6" xfId="0" applyNumberFormat="1" applyFont="1" applyFill="1" applyBorder="1" applyAlignment="1" applyProtection="1">
      <alignment horizontal="left"/>
      <protection locked="0" hidden="1"/>
    </xf>
    <xf numFmtId="14" fontId="0" fillId="0" borderId="6" xfId="0" applyNumberFormat="1" applyBorder="1" applyAlignment="1" applyProtection="1">
      <alignment horizontal="center"/>
      <protection locked="0"/>
    </xf>
    <xf numFmtId="0" fontId="41" fillId="0" borderId="2" xfId="0" applyFont="1" applyFill="1" applyBorder="1" applyAlignment="1" applyProtection="1">
      <alignment horizontal="center"/>
      <protection locked="0" hidden="1"/>
    </xf>
    <xf numFmtId="0" fontId="41" fillId="0" borderId="3" xfId="0" applyFont="1" applyFill="1" applyBorder="1" applyAlignment="1" applyProtection="1">
      <alignment horizontal="center"/>
      <protection locked="0" hidden="1"/>
    </xf>
    <xf numFmtId="0" fontId="41" fillId="0" borderId="1" xfId="0" applyFont="1" applyFill="1" applyBorder="1" applyAlignment="1" applyProtection="1">
      <alignment horizontal="center"/>
      <protection locked="0" hidden="1"/>
    </xf>
    <xf numFmtId="0" fontId="41" fillId="0" borderId="53" xfId="0" applyFont="1" applyFill="1" applyBorder="1" applyAlignment="1" applyProtection="1">
      <alignment horizontal="left"/>
      <protection locked="0" hidden="1"/>
    </xf>
    <xf numFmtId="0" fontId="41" fillId="0" borderId="33" xfId="0" applyFont="1" applyFill="1" applyBorder="1" applyAlignment="1" applyProtection="1">
      <alignment horizontal="left"/>
      <protection locked="0" hidden="1"/>
    </xf>
    <xf numFmtId="0" fontId="41" fillId="0" borderId="34" xfId="0" applyFont="1" applyFill="1" applyBorder="1" applyAlignment="1" applyProtection="1">
      <alignment horizontal="left"/>
      <protection locked="0" hidden="1"/>
    </xf>
    <xf numFmtId="14" fontId="41" fillId="0" borderId="34" xfId="0" applyNumberFormat="1" applyFont="1" applyFill="1" applyBorder="1" applyAlignment="1" applyProtection="1">
      <alignment horizontal="left"/>
      <protection locked="0" hidden="1"/>
    </xf>
    <xf numFmtId="14" fontId="0" fillId="0" borderId="34" xfId="0" applyNumberFormat="1" applyBorder="1" applyAlignment="1" applyProtection="1">
      <alignment horizontal="center"/>
      <protection locked="0"/>
    </xf>
    <xf numFmtId="0" fontId="41" fillId="0" borderId="36" xfId="0" applyFont="1" applyFill="1" applyBorder="1" applyAlignment="1" applyProtection="1">
      <alignment horizontal="center"/>
      <protection locked="0" hidden="1"/>
    </xf>
    <xf numFmtId="0" fontId="41" fillId="0" borderId="37" xfId="0" applyFont="1" applyFill="1" applyBorder="1" applyAlignment="1" applyProtection="1">
      <alignment horizontal="center"/>
      <protection locked="0" hidden="1"/>
    </xf>
    <xf numFmtId="0" fontId="41" fillId="0" borderId="35" xfId="0" applyFont="1" applyFill="1" applyBorder="1" applyAlignment="1" applyProtection="1">
      <alignment horizontal="center"/>
      <protection locked="0" hidden="1"/>
    </xf>
    <xf numFmtId="0" fontId="41" fillId="0" borderId="58" xfId="0" applyFont="1" applyFill="1" applyBorder="1" applyAlignment="1" applyProtection="1">
      <alignment horizontal="left"/>
      <protection locked="0" hidden="1"/>
    </xf>
    <xf numFmtId="0" fontId="47" fillId="0" borderId="0" xfId="0" applyFont="1" applyFill="1" applyBorder="1" applyAlignment="1" applyProtection="1">
      <alignment horizontal="left" vertical="top"/>
      <protection locked="0" hidden="1"/>
    </xf>
    <xf numFmtId="0" fontId="28" fillId="18" borderId="21" xfId="0" applyFont="1" applyFill="1" applyBorder="1" applyAlignment="1" applyProtection="1">
      <alignment horizontal="center" vertical="center"/>
      <protection hidden="1"/>
    </xf>
    <xf numFmtId="0" fontId="28" fillId="18" borderId="22" xfId="0" applyFont="1" applyFill="1" applyBorder="1" applyAlignment="1" applyProtection="1">
      <alignment horizontal="center" vertical="center"/>
      <protection hidden="1"/>
    </xf>
    <xf numFmtId="0" fontId="28" fillId="18" borderId="12" xfId="0" applyFont="1" applyFill="1" applyBorder="1" applyAlignment="1" applyProtection="1">
      <alignment horizontal="center" vertical="center"/>
      <protection hidden="1"/>
    </xf>
    <xf numFmtId="0" fontId="2" fillId="14" borderId="23" xfId="0" applyFont="1" applyFill="1" applyBorder="1" applyAlignment="1" applyProtection="1">
      <alignment horizontal="center" vertical="center" wrapText="1"/>
      <protection hidden="1"/>
    </xf>
    <xf numFmtId="0" fontId="2" fillId="14" borderId="24" xfId="0" applyFont="1" applyFill="1" applyBorder="1" applyAlignment="1" applyProtection="1">
      <alignment horizontal="center" vertical="center" wrapText="1"/>
      <protection hidden="1"/>
    </xf>
    <xf numFmtId="0" fontId="2" fillId="14" borderId="20" xfId="0" applyFont="1" applyFill="1" applyBorder="1" applyAlignment="1" applyProtection="1">
      <alignment horizontal="center" vertical="center" wrapText="1"/>
      <protection hidden="1"/>
    </xf>
    <xf numFmtId="0" fontId="29" fillId="15" borderId="21" xfId="0" applyFont="1" applyFill="1" applyBorder="1" applyAlignment="1" applyProtection="1">
      <alignment horizontal="left" vertical="center"/>
      <protection hidden="1"/>
    </xf>
    <xf numFmtId="0" fontId="29" fillId="15" borderId="22" xfId="0" applyFont="1" applyFill="1" applyBorder="1" applyAlignment="1" applyProtection="1">
      <alignment horizontal="left" vertical="center"/>
      <protection hidden="1"/>
    </xf>
    <xf numFmtId="0" fontId="29" fillId="15" borderId="51" xfId="0" applyFont="1" applyFill="1" applyBorder="1" applyAlignment="1" applyProtection="1">
      <alignment horizontal="left" vertical="center"/>
      <protection hidden="1"/>
    </xf>
    <xf numFmtId="0" fontId="29" fillId="15" borderId="13" xfId="0" applyFont="1" applyFill="1" applyBorder="1" applyAlignment="1" applyProtection="1">
      <alignment horizontal="center" vertical="center"/>
      <protection hidden="1"/>
    </xf>
    <xf numFmtId="0" fontId="29" fillId="15" borderId="51" xfId="0" applyFont="1" applyFill="1" applyBorder="1" applyAlignment="1" applyProtection="1">
      <alignment horizontal="center" vertical="center"/>
      <protection hidden="1"/>
    </xf>
    <xf numFmtId="0" fontId="29" fillId="15" borderId="13" xfId="0" applyFont="1" applyFill="1" applyBorder="1" applyAlignment="1" applyProtection="1">
      <alignment horizontal="center" vertical="center" wrapText="1"/>
      <protection hidden="1"/>
    </xf>
    <xf numFmtId="0" fontId="29" fillId="15" borderId="51" xfId="0" applyFont="1" applyFill="1" applyBorder="1" applyAlignment="1" applyProtection="1">
      <alignment horizontal="center" vertical="center" wrapText="1"/>
      <protection hidden="1"/>
    </xf>
    <xf numFmtId="0" fontId="29" fillId="15" borderId="22" xfId="0" applyFont="1" applyFill="1" applyBorder="1" applyAlignment="1" applyProtection="1">
      <alignment horizontal="center" vertical="center"/>
      <protection hidden="1"/>
    </xf>
    <xf numFmtId="0" fontId="29" fillId="15" borderId="12" xfId="0" applyFont="1" applyFill="1" applyBorder="1" applyAlignment="1" applyProtection="1">
      <alignment horizontal="center" vertical="center" wrapText="1"/>
      <protection hidden="1"/>
    </xf>
    <xf numFmtId="0" fontId="41" fillId="16" borderId="41" xfId="0" applyFont="1" applyFill="1" applyBorder="1" applyAlignment="1" applyProtection="1">
      <alignment horizontal="left"/>
      <protection locked="0" hidden="1"/>
    </xf>
    <xf numFmtId="0" fontId="41" fillId="16" borderId="31" xfId="0" applyFont="1" applyFill="1" applyBorder="1" applyAlignment="1" applyProtection="1">
      <alignment horizontal="left"/>
      <protection locked="0" hidden="1"/>
    </xf>
    <xf numFmtId="14" fontId="41" fillId="16" borderId="31" xfId="0" applyNumberFormat="1" applyFont="1" applyFill="1" applyBorder="1" applyAlignment="1" applyProtection="1">
      <alignment horizontal="left"/>
      <protection locked="0" hidden="1"/>
    </xf>
    <xf numFmtId="14" fontId="0" fillId="16" borderId="31" xfId="0" applyNumberFormat="1" applyFill="1" applyBorder="1" applyAlignment="1" applyProtection="1">
      <alignment horizontal="center"/>
      <protection locked="0"/>
    </xf>
    <xf numFmtId="0" fontId="41" fillId="16" borderId="43" xfId="0" applyFont="1" applyFill="1" applyBorder="1" applyAlignment="1" applyProtection="1">
      <alignment horizontal="center"/>
      <protection locked="0" hidden="1"/>
    </xf>
    <xf numFmtId="0" fontId="41" fillId="16" borderId="44" xfId="0" applyFont="1" applyFill="1" applyBorder="1" applyAlignment="1" applyProtection="1">
      <alignment horizontal="center"/>
      <protection locked="0" hidden="1"/>
    </xf>
    <xf numFmtId="0" fontId="41" fillId="16" borderId="42" xfId="0" applyFont="1" applyFill="1" applyBorder="1" applyAlignment="1" applyProtection="1">
      <alignment horizontal="center"/>
      <protection locked="0" hidden="1"/>
    </xf>
    <xf numFmtId="0" fontId="41" fillId="16" borderId="54" xfId="0" applyFont="1" applyFill="1" applyBorder="1" applyAlignment="1" applyProtection="1">
      <alignment horizontal="left"/>
      <protection locked="0" hidden="1"/>
    </xf>
    <xf numFmtId="0" fontId="41" fillId="16" borderId="39" xfId="0" applyFont="1" applyFill="1" applyBorder="1" applyAlignment="1" applyProtection="1">
      <alignment horizontal="left"/>
      <protection locked="0" hidden="1"/>
    </xf>
    <xf numFmtId="0" fontId="41" fillId="16" borderId="6" xfId="0" applyFont="1" applyFill="1" applyBorder="1" applyAlignment="1" applyProtection="1">
      <alignment horizontal="left"/>
      <protection locked="0" hidden="1"/>
    </xf>
    <xf numFmtId="14" fontId="41" fillId="16" borderId="6" xfId="0" applyNumberFormat="1" applyFont="1" applyFill="1" applyBorder="1" applyAlignment="1" applyProtection="1">
      <alignment horizontal="left"/>
      <protection locked="0" hidden="1"/>
    </xf>
    <xf numFmtId="14" fontId="0" fillId="16" borderId="6" xfId="0" applyNumberFormat="1" applyFill="1" applyBorder="1" applyAlignment="1" applyProtection="1">
      <alignment horizontal="center"/>
      <protection locked="0"/>
    </xf>
    <xf numFmtId="0" fontId="41" fillId="16" borderId="2" xfId="0" applyFont="1" applyFill="1" applyBorder="1" applyAlignment="1" applyProtection="1">
      <alignment horizontal="center"/>
      <protection locked="0" hidden="1"/>
    </xf>
    <xf numFmtId="0" fontId="41" fillId="16" borderId="3" xfId="0" applyFont="1" applyFill="1" applyBorder="1" applyAlignment="1" applyProtection="1">
      <alignment horizontal="center"/>
      <protection locked="0" hidden="1"/>
    </xf>
    <xf numFmtId="0" fontId="41" fillId="16" borderId="1" xfId="0" applyFont="1" applyFill="1" applyBorder="1" applyAlignment="1" applyProtection="1">
      <alignment horizontal="center"/>
      <protection locked="0" hidden="1"/>
    </xf>
    <xf numFmtId="0" fontId="41" fillId="16" borderId="53" xfId="0" applyFont="1" applyFill="1" applyBorder="1" applyAlignment="1" applyProtection="1">
      <alignment horizontal="left"/>
      <protection locked="0" hidden="1"/>
    </xf>
    <xf numFmtId="0" fontId="41" fillId="16" borderId="2" xfId="0" applyFont="1" applyFill="1" applyBorder="1" applyAlignment="1" applyProtection="1">
      <alignment horizontal="left" vertical="center"/>
      <protection locked="0" hidden="1"/>
    </xf>
    <xf numFmtId="0" fontId="41" fillId="16" borderId="40" xfId="0" applyFont="1" applyFill="1" applyBorder="1" applyAlignment="1" applyProtection="1">
      <alignment horizontal="left" vertical="center"/>
      <protection locked="0" hidden="1"/>
    </xf>
    <xf numFmtId="0" fontId="41" fillId="16" borderId="33" xfId="0" applyFont="1" applyFill="1" applyBorder="1" applyAlignment="1" applyProtection="1">
      <alignment horizontal="left"/>
      <protection locked="0" hidden="1"/>
    </xf>
    <xf numFmtId="0" fontId="41" fillId="16" borderId="34" xfId="0" applyFont="1" applyFill="1" applyBorder="1" applyAlignment="1" applyProtection="1">
      <alignment horizontal="left"/>
      <protection locked="0" hidden="1"/>
    </xf>
    <xf numFmtId="14" fontId="41" fillId="16" borderId="34" xfId="0" applyNumberFormat="1" applyFont="1" applyFill="1" applyBorder="1" applyAlignment="1" applyProtection="1">
      <alignment horizontal="left"/>
      <protection locked="0" hidden="1"/>
    </xf>
    <xf numFmtId="14" fontId="0" fillId="16" borderId="34" xfId="0" applyNumberFormat="1" applyFill="1" applyBorder="1" applyAlignment="1" applyProtection="1">
      <alignment horizontal="center"/>
      <protection locked="0"/>
    </xf>
    <xf numFmtId="0" fontId="41" fillId="16" borderId="36" xfId="0" applyFont="1" applyFill="1" applyBorder="1" applyAlignment="1" applyProtection="1">
      <alignment horizontal="center"/>
      <protection locked="0" hidden="1"/>
    </xf>
    <xf numFmtId="0" fontId="41" fillId="16" borderId="37" xfId="0" applyFont="1" applyFill="1" applyBorder="1" applyAlignment="1" applyProtection="1">
      <alignment horizontal="center"/>
      <protection locked="0" hidden="1"/>
    </xf>
    <xf numFmtId="0" fontId="41" fillId="16" borderId="35" xfId="0" applyFont="1" applyFill="1" applyBorder="1" applyAlignment="1" applyProtection="1">
      <alignment horizontal="center"/>
      <protection locked="0" hidden="1"/>
    </xf>
    <xf numFmtId="0" fontId="41" fillId="16" borderId="58" xfId="0" applyFont="1" applyFill="1" applyBorder="1" applyAlignment="1" applyProtection="1">
      <alignment horizontal="left"/>
      <protection locked="0" hidden="1"/>
    </xf>
    <xf numFmtId="0" fontId="33"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28" fillId="19" borderId="21" xfId="0" applyFont="1" applyFill="1" applyBorder="1" applyAlignment="1" applyProtection="1">
      <alignment horizontal="center" vertical="center"/>
      <protection hidden="1"/>
    </xf>
    <xf numFmtId="0" fontId="28" fillId="19" borderId="22" xfId="0" applyFont="1" applyFill="1" applyBorder="1" applyAlignment="1" applyProtection="1">
      <alignment horizontal="center" vertical="center"/>
      <protection hidden="1"/>
    </xf>
    <xf numFmtId="0" fontId="28" fillId="19" borderId="12" xfId="0" applyFont="1" applyFill="1" applyBorder="1" applyAlignment="1" applyProtection="1">
      <alignment horizontal="center" vertical="center"/>
      <protection hidden="1"/>
    </xf>
    <xf numFmtId="0" fontId="2" fillId="14" borderId="21" xfId="0" applyFont="1" applyFill="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hidden="1"/>
    </xf>
    <xf numFmtId="0" fontId="2" fillId="14" borderId="12" xfId="0" applyFont="1" applyFill="1" applyBorder="1" applyAlignment="1" applyProtection="1">
      <alignment horizontal="center" vertical="center" wrapText="1"/>
      <protection hidden="1"/>
    </xf>
    <xf numFmtId="0" fontId="29" fillId="15" borderId="23" xfId="0" applyFont="1" applyFill="1" applyBorder="1" applyAlignment="1" applyProtection="1">
      <alignment horizontal="center" vertical="center"/>
      <protection hidden="1"/>
    </xf>
    <xf numFmtId="0" fontId="29" fillId="15" borderId="24" xfId="0" applyFont="1" applyFill="1" applyBorder="1" applyAlignment="1" applyProtection="1">
      <alignment horizontal="center" vertical="center"/>
      <protection hidden="1"/>
    </xf>
    <xf numFmtId="0" fontId="29" fillId="15" borderId="25" xfId="0" applyFont="1" applyFill="1" applyBorder="1" applyAlignment="1" applyProtection="1">
      <alignment horizontal="center" vertical="center"/>
      <protection hidden="1"/>
    </xf>
    <xf numFmtId="0" fontId="29" fillId="15" borderId="56" xfId="0" applyFont="1" applyFill="1" applyBorder="1" applyAlignment="1" applyProtection="1">
      <alignment horizontal="center" vertical="center"/>
      <protection hidden="1"/>
    </xf>
    <xf numFmtId="0" fontId="29" fillId="15" borderId="56" xfId="0" applyFont="1" applyFill="1" applyBorder="1" applyAlignment="1" applyProtection="1">
      <alignment horizontal="center" vertical="center" wrapText="1"/>
      <protection hidden="1"/>
    </xf>
    <xf numFmtId="0" fontId="29" fillId="15" borderId="26" xfId="0" applyFont="1" applyFill="1" applyBorder="1" applyAlignment="1" applyProtection="1">
      <alignment horizontal="center" vertical="center"/>
      <protection hidden="1"/>
    </xf>
    <xf numFmtId="0" fontId="29" fillId="15" borderId="57" xfId="0" applyFont="1" applyFill="1" applyBorder="1" applyAlignment="1" applyProtection="1">
      <alignment horizontal="center" vertical="center" wrapText="1"/>
      <protection hidden="1"/>
    </xf>
    <xf numFmtId="9" fontId="29" fillId="15" borderId="46" xfId="0" applyNumberFormat="1" applyFont="1" applyFill="1" applyBorder="1" applyAlignment="1" applyProtection="1">
      <alignment horizontal="center"/>
      <protection hidden="1"/>
    </xf>
    <xf numFmtId="9" fontId="29" fillId="15" borderId="10" xfId="0" applyNumberFormat="1" applyFont="1" applyFill="1" applyBorder="1" applyAlignment="1" applyProtection="1">
      <alignment horizontal="center"/>
      <protection hidden="1"/>
    </xf>
    <xf numFmtId="9" fontId="29" fillId="15" borderId="55" xfId="0" applyNumberFormat="1" applyFont="1" applyFill="1" applyBorder="1" applyAlignment="1" applyProtection="1">
      <alignment horizontal="center"/>
      <protection hidden="1"/>
    </xf>
    <xf numFmtId="0" fontId="41" fillId="15" borderId="7" xfId="0" applyFont="1" applyFill="1" applyBorder="1" applyAlignment="1" applyProtection="1">
      <alignment horizontal="center"/>
      <protection hidden="1"/>
    </xf>
    <xf numFmtId="0" fontId="41" fillId="15" borderId="55" xfId="0" applyFont="1" applyFill="1" applyBorder="1" applyAlignment="1" applyProtection="1">
      <alignment horizontal="center"/>
      <protection hidden="1"/>
    </xf>
    <xf numFmtId="0" fontId="29" fillId="15" borderId="39" xfId="0" applyFont="1" applyFill="1" applyBorder="1" applyAlignment="1">
      <alignment horizontal="center"/>
    </xf>
    <xf numFmtId="0" fontId="29" fillId="15" borderId="6" xfId="0" applyFont="1" applyFill="1" applyBorder="1" applyAlignment="1">
      <alignment horizontal="center"/>
    </xf>
    <xf numFmtId="0" fontId="29" fillId="15" borderId="53" xfId="0" applyFont="1" applyFill="1" applyBorder="1" applyAlignment="1">
      <alignment horizontal="center"/>
    </xf>
    <xf numFmtId="2" fontId="41" fillId="15" borderId="1" xfId="0" applyNumberFormat="1" applyFont="1" applyFill="1" applyBorder="1" applyAlignment="1">
      <alignment horizontal="center"/>
    </xf>
    <xf numFmtId="2" fontId="41" fillId="15" borderId="53" xfId="0" applyNumberFormat="1" applyFont="1" applyFill="1" applyBorder="1" applyAlignment="1">
      <alignment horizontal="center"/>
    </xf>
    <xf numFmtId="0" fontId="29" fillId="18" borderId="41" xfId="0" applyFont="1" applyFill="1" applyBorder="1" applyAlignment="1">
      <alignment horizontal="center" vertical="center"/>
    </xf>
    <xf numFmtId="0" fontId="29" fillId="18" borderId="31" xfId="0" applyFont="1" applyFill="1" applyBorder="1" applyAlignment="1">
      <alignment horizontal="center" vertical="center"/>
    </xf>
    <xf numFmtId="0" fontId="29" fillId="18" borderId="54" xfId="0" applyFont="1" applyFill="1" applyBorder="1" applyAlignment="1">
      <alignment horizontal="center" vertical="center"/>
    </xf>
    <xf numFmtId="2" fontId="41" fillId="18" borderId="42" xfId="0" applyNumberFormat="1" applyFont="1" applyFill="1" applyBorder="1" applyAlignment="1">
      <alignment horizontal="center"/>
    </xf>
    <xf numFmtId="2" fontId="41" fillId="18" borderId="54" xfId="0" applyNumberFormat="1" applyFont="1" applyFill="1" applyBorder="1" applyAlignment="1">
      <alignment horizontal="center"/>
    </xf>
    <xf numFmtId="0" fontId="14" fillId="0" borderId="41" xfId="0" applyFont="1" applyFill="1" applyBorder="1" applyAlignment="1" applyProtection="1">
      <alignment horizontal="left"/>
      <protection locked="0" hidden="1"/>
    </xf>
    <xf numFmtId="0" fontId="14" fillId="0" borderId="31" xfId="0" applyFont="1" applyFill="1" applyBorder="1" applyAlignment="1" applyProtection="1">
      <alignment horizontal="left"/>
      <protection locked="0" hidden="1"/>
    </xf>
    <xf numFmtId="14" fontId="14" fillId="0" borderId="31" xfId="0" applyNumberFormat="1" applyFont="1" applyFill="1" applyBorder="1" applyAlignment="1" applyProtection="1">
      <alignment horizontal="left"/>
      <protection locked="0" hidden="1"/>
    </xf>
    <xf numFmtId="0" fontId="14" fillId="0" borderId="43" xfId="0" applyFont="1" applyFill="1" applyBorder="1" applyAlignment="1" applyProtection="1">
      <alignment horizontal="left"/>
      <protection locked="0" hidden="1"/>
    </xf>
    <xf numFmtId="0" fontId="14" fillId="0" borderId="44" xfId="0" applyFont="1" applyFill="1" applyBorder="1" applyAlignment="1" applyProtection="1">
      <alignment horizontal="left"/>
      <protection locked="0" hidden="1"/>
    </xf>
    <xf numFmtId="0" fontId="14" fillId="0" borderId="42" xfId="0" applyFont="1" applyFill="1" applyBorder="1" applyAlignment="1" applyProtection="1">
      <alignment horizontal="left"/>
      <protection locked="0" hidden="1"/>
    </xf>
    <xf numFmtId="0" fontId="14" fillId="0" borderId="54" xfId="0" applyFont="1" applyFill="1" applyBorder="1" applyAlignment="1" applyProtection="1">
      <alignment horizontal="left"/>
      <protection locked="0" hidden="1"/>
    </xf>
    <xf numFmtId="0" fontId="14" fillId="0" borderId="39" xfId="0" applyFont="1" applyFill="1" applyBorder="1" applyAlignment="1" applyProtection="1">
      <alignment horizontal="left"/>
      <protection locked="0" hidden="1"/>
    </xf>
    <xf numFmtId="0" fontId="14" fillId="0" borderId="6" xfId="0" applyFont="1" applyFill="1" applyBorder="1" applyAlignment="1" applyProtection="1">
      <alignment horizontal="left"/>
      <protection locked="0" hidden="1"/>
    </xf>
    <xf numFmtId="14" fontId="14" fillId="0" borderId="6" xfId="0" applyNumberFormat="1" applyFont="1" applyFill="1" applyBorder="1" applyAlignment="1" applyProtection="1">
      <alignment horizontal="left"/>
      <protection locked="0" hidden="1"/>
    </xf>
    <xf numFmtId="0" fontId="14" fillId="0" borderId="2" xfId="0" applyFont="1" applyFill="1" applyBorder="1" applyAlignment="1" applyProtection="1">
      <alignment horizontal="left"/>
      <protection locked="0" hidden="1"/>
    </xf>
    <xf numFmtId="0" fontId="14" fillId="0" borderId="3" xfId="0" applyFont="1" applyFill="1" applyBorder="1" applyAlignment="1" applyProtection="1">
      <alignment horizontal="left"/>
      <protection locked="0" hidden="1"/>
    </xf>
    <xf numFmtId="0" fontId="14" fillId="0" borderId="1" xfId="0" applyFont="1" applyFill="1" applyBorder="1" applyAlignment="1" applyProtection="1">
      <alignment horizontal="left"/>
      <protection locked="0" hidden="1"/>
    </xf>
    <xf numFmtId="0" fontId="14" fillId="0" borderId="53" xfId="0" applyFont="1" applyFill="1" applyBorder="1" applyAlignment="1" applyProtection="1">
      <alignment horizontal="left"/>
      <protection locked="0" hidden="1"/>
    </xf>
    <xf numFmtId="0" fontId="14" fillId="0" borderId="48" xfId="0" applyFont="1" applyFill="1" applyBorder="1" applyAlignment="1" applyProtection="1">
      <alignment horizontal="left"/>
      <protection locked="0" hidden="1"/>
    </xf>
    <xf numFmtId="14" fontId="14" fillId="0" borderId="2" xfId="0" applyNumberFormat="1" applyFont="1" applyFill="1" applyBorder="1" applyAlignment="1" applyProtection="1">
      <alignment horizontal="left"/>
      <protection locked="0" hidden="1"/>
    </xf>
    <xf numFmtId="14" fontId="14" fillId="0" borderId="1" xfId="0" applyNumberFormat="1" applyFont="1" applyFill="1" applyBorder="1" applyAlignment="1" applyProtection="1">
      <alignment horizontal="left"/>
      <protection locked="0" hidden="1"/>
    </xf>
    <xf numFmtId="0" fontId="14" fillId="0" borderId="40" xfId="0" applyFont="1" applyFill="1" applyBorder="1" applyAlignment="1" applyProtection="1">
      <alignment horizontal="left"/>
      <protection locked="0" hidden="1"/>
    </xf>
    <xf numFmtId="0" fontId="14" fillId="0" borderId="50" xfId="0" applyFont="1" applyFill="1" applyBorder="1" applyAlignment="1" applyProtection="1">
      <alignment horizontal="left"/>
      <protection locked="0" hidden="1"/>
    </xf>
    <xf numFmtId="0" fontId="14" fillId="0" borderId="37" xfId="0" applyFont="1" applyFill="1" applyBorder="1" applyAlignment="1" applyProtection="1">
      <alignment horizontal="left"/>
      <protection locked="0" hidden="1"/>
    </xf>
    <xf numFmtId="0" fontId="14" fillId="0" borderId="35" xfId="0" applyFont="1" applyFill="1" applyBorder="1" applyAlignment="1" applyProtection="1">
      <alignment horizontal="left"/>
      <protection locked="0" hidden="1"/>
    </xf>
    <xf numFmtId="14" fontId="14" fillId="0" borderId="36" xfId="0" applyNumberFormat="1" applyFont="1" applyFill="1" applyBorder="1" applyAlignment="1" applyProtection="1">
      <alignment horizontal="left"/>
      <protection locked="0" hidden="1"/>
    </xf>
    <xf numFmtId="14" fontId="14" fillId="0" borderId="35" xfId="0" applyNumberFormat="1" applyFont="1" applyFill="1" applyBorder="1" applyAlignment="1" applyProtection="1">
      <alignment horizontal="left"/>
      <protection locked="0" hidden="1"/>
    </xf>
    <xf numFmtId="0" fontId="14" fillId="0" borderId="36" xfId="0" applyFont="1" applyFill="1" applyBorder="1" applyAlignment="1" applyProtection="1">
      <alignment horizontal="left"/>
      <protection locked="0" hidden="1"/>
    </xf>
    <xf numFmtId="0" fontId="14" fillId="0" borderId="38" xfId="0" applyFont="1" applyFill="1" applyBorder="1" applyAlignment="1" applyProtection="1">
      <alignment horizontal="left"/>
      <protection locked="0" hidden="1"/>
    </xf>
    <xf numFmtId="0" fontId="29" fillId="15" borderId="14" xfId="0" applyFont="1" applyFill="1" applyBorder="1" applyAlignment="1" applyProtection="1">
      <alignment horizontal="center" vertical="center"/>
      <protection hidden="1"/>
    </xf>
    <xf numFmtId="0" fontId="0" fillId="0" borderId="0" xfId="0" applyFont="1" applyBorder="1" applyAlignment="1">
      <alignment horizontal="left" vertical="center" wrapText="1"/>
    </xf>
    <xf numFmtId="0" fontId="30" fillId="0" borderId="0" xfId="0" applyFont="1" applyBorder="1" applyAlignment="1">
      <alignment horizontal="left" vertical="center" wrapText="1"/>
    </xf>
    <xf numFmtId="0" fontId="26" fillId="0" borderId="0" xfId="0" applyFont="1" applyAlignment="1">
      <alignment horizontal="center" wrapText="1"/>
    </xf>
    <xf numFmtId="0" fontId="25" fillId="17" borderId="21" xfId="0" applyFont="1" applyFill="1" applyBorder="1" applyAlignment="1">
      <alignment horizontal="center" vertical="top"/>
    </xf>
    <xf numFmtId="0" fontId="25" fillId="17" borderId="22" xfId="0" applyFont="1" applyFill="1" applyBorder="1" applyAlignment="1">
      <alignment horizontal="center" vertical="top"/>
    </xf>
    <xf numFmtId="0" fontId="25" fillId="17" borderId="12" xfId="0" applyFont="1" applyFill="1" applyBorder="1" applyAlignment="1">
      <alignment horizontal="center" vertical="top"/>
    </xf>
    <xf numFmtId="0" fontId="33" fillId="0" borderId="50" xfId="0" applyFont="1" applyFill="1" applyBorder="1" applyAlignment="1">
      <alignment horizontal="left"/>
    </xf>
    <xf numFmtId="0" fontId="33" fillId="0" borderId="37" xfId="0" applyFont="1" applyFill="1" applyBorder="1" applyAlignment="1">
      <alignment horizontal="left"/>
    </xf>
    <xf numFmtId="0" fontId="33" fillId="0" borderId="38" xfId="0" applyFont="1" applyFill="1" applyBorder="1" applyAlignment="1">
      <alignment horizontal="left"/>
    </xf>
    <xf numFmtId="0" fontId="33" fillId="0" borderId="0"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2" xfId="0" applyBorder="1" applyAlignment="1">
      <alignment horizontal="center"/>
    </xf>
    <xf numFmtId="0" fontId="33" fillId="0" borderId="48" xfId="0" applyFont="1" applyFill="1" applyBorder="1" applyAlignment="1">
      <alignment horizontal="left"/>
    </xf>
    <xf numFmtId="0" fontId="33" fillId="0" borderId="3" xfId="0" applyFont="1" applyFill="1" applyBorder="1" applyAlignment="1">
      <alignment horizontal="left"/>
    </xf>
    <xf numFmtId="0" fontId="33" fillId="0" borderId="40" xfId="0" applyFont="1" applyFill="1" applyBorder="1" applyAlignment="1">
      <alignment horizontal="left"/>
    </xf>
    <xf numFmtId="2" fontId="33" fillId="0" borderId="50" xfId="0" applyNumberFormat="1" applyFont="1" applyFill="1" applyBorder="1" applyAlignment="1">
      <alignment horizontal="center"/>
    </xf>
    <xf numFmtId="2" fontId="33" fillId="0" borderId="37" xfId="0" applyNumberFormat="1" applyFont="1" applyFill="1" applyBorder="1" applyAlignment="1">
      <alignment horizontal="center"/>
    </xf>
    <xf numFmtId="2" fontId="33" fillId="0" borderId="38" xfId="0" applyNumberFormat="1" applyFont="1" applyFill="1" applyBorder="1" applyAlignment="1">
      <alignment horizontal="center"/>
    </xf>
    <xf numFmtId="0" fontId="33" fillId="0" borderId="49" xfId="0" applyFont="1" applyFill="1" applyBorder="1" applyAlignment="1">
      <alignment horizontal="left"/>
    </xf>
    <xf numFmtId="0" fontId="33" fillId="0" borderId="44" xfId="0" applyFont="1" applyFill="1" applyBorder="1" applyAlignment="1">
      <alignment horizontal="left"/>
    </xf>
    <xf numFmtId="0" fontId="33" fillId="0" borderId="45" xfId="0" applyFont="1" applyFill="1" applyBorder="1" applyAlignment="1">
      <alignment horizontal="left"/>
    </xf>
    <xf numFmtId="2" fontId="36" fillId="0" borderId="49" xfId="0" applyNumberFormat="1" applyFont="1" applyFill="1" applyBorder="1" applyAlignment="1">
      <alignment horizontal="center"/>
    </xf>
    <xf numFmtId="2" fontId="36" fillId="0" borderId="44" xfId="0" applyNumberFormat="1" applyFont="1" applyFill="1" applyBorder="1" applyAlignment="1">
      <alignment horizontal="center"/>
    </xf>
    <xf numFmtId="2" fontId="36" fillId="0" borderId="45" xfId="0" applyNumberFormat="1" applyFont="1" applyFill="1" applyBorder="1" applyAlignment="1">
      <alignment horizontal="center"/>
    </xf>
    <xf numFmtId="0" fontId="14" fillId="0" borderId="39" xfId="0" applyFont="1" applyFill="1" applyBorder="1" applyAlignment="1">
      <alignment horizontal="left"/>
    </xf>
    <xf numFmtId="0" fontId="14" fillId="0" borderId="6" xfId="0" applyFont="1" applyFill="1" applyBorder="1" applyAlignment="1">
      <alignment horizontal="left"/>
    </xf>
    <xf numFmtId="0" fontId="14" fillId="0" borderId="1" xfId="0" applyFont="1" applyFill="1" applyBorder="1" applyAlignment="1">
      <alignment horizontal="center"/>
    </xf>
    <xf numFmtId="0" fontId="14" fillId="0" borderId="6" xfId="0" applyFont="1" applyFill="1" applyBorder="1" applyAlignment="1">
      <alignment horizontal="center"/>
    </xf>
    <xf numFmtId="0" fontId="14" fillId="5" borderId="6" xfId="0" applyFont="1" applyFill="1" applyBorder="1" applyAlignment="1" applyProtection="1">
      <alignment horizontal="center"/>
      <protection locked="0"/>
    </xf>
    <xf numFmtId="0" fontId="14" fillId="0" borderId="2" xfId="0" applyNumberFormat="1" applyFont="1" applyFill="1" applyBorder="1" applyAlignment="1">
      <alignment horizontal="center"/>
    </xf>
    <xf numFmtId="0" fontId="14" fillId="0" borderId="1" xfId="0" applyNumberFormat="1" applyFont="1" applyFill="1" applyBorder="1" applyAlignment="1">
      <alignment horizontal="center"/>
    </xf>
    <xf numFmtId="2" fontId="14" fillId="0" borderId="2" xfId="0" applyNumberFormat="1" applyFont="1" applyFill="1" applyBorder="1" applyAlignment="1">
      <alignment horizontal="center"/>
    </xf>
    <xf numFmtId="2" fontId="14" fillId="0" borderId="3" xfId="0" applyNumberFormat="1" applyFont="1" applyFill="1" applyBorder="1" applyAlignment="1">
      <alignment horizontal="center"/>
    </xf>
    <xf numFmtId="2" fontId="14" fillId="0" borderId="40" xfId="0" applyNumberFormat="1" applyFont="1" applyFill="1" applyBorder="1" applyAlignment="1">
      <alignment horizontal="center"/>
    </xf>
    <xf numFmtId="0" fontId="14" fillId="0" borderId="41" xfId="0" applyFont="1" applyFill="1" applyBorder="1" applyAlignment="1">
      <alignment horizontal="left"/>
    </xf>
    <xf numFmtId="0" fontId="14" fillId="0" borderId="31" xfId="0" applyFont="1" applyFill="1" applyBorder="1" applyAlignment="1">
      <alignment horizontal="left"/>
    </xf>
    <xf numFmtId="0" fontId="14" fillId="0" borderId="31" xfId="0" applyFont="1" applyFill="1" applyBorder="1" applyAlignment="1">
      <alignment horizontal="center"/>
    </xf>
    <xf numFmtId="0" fontId="14" fillId="5" borderId="31" xfId="0" applyFont="1" applyFill="1" applyBorder="1" applyAlignment="1" applyProtection="1">
      <alignment horizontal="center"/>
      <protection locked="0"/>
    </xf>
    <xf numFmtId="0" fontId="14" fillId="0" borderId="43" xfId="0" applyNumberFormat="1" applyFont="1" applyFill="1" applyBorder="1" applyAlignment="1">
      <alignment horizontal="center"/>
    </xf>
    <xf numFmtId="0" fontId="14" fillId="0" borderId="42" xfId="0" applyNumberFormat="1" applyFont="1" applyFill="1" applyBorder="1" applyAlignment="1">
      <alignment horizontal="center"/>
    </xf>
    <xf numFmtId="0" fontId="14" fillId="0" borderId="46" xfId="0" applyFont="1" applyFill="1" applyBorder="1" applyAlignment="1">
      <alignment horizontal="left"/>
    </xf>
    <xf numFmtId="0" fontId="14" fillId="0" borderId="10" xfId="0" applyFont="1" applyFill="1" applyBorder="1" applyAlignment="1">
      <alignment horizontal="left"/>
    </xf>
    <xf numFmtId="0" fontId="14" fillId="0" borderId="7" xfId="0" applyFont="1" applyFill="1" applyBorder="1" applyAlignment="1">
      <alignment horizontal="center"/>
    </xf>
    <xf numFmtId="0" fontId="14" fillId="0" borderId="10" xfId="0" applyFont="1" applyFill="1" applyBorder="1" applyAlignment="1">
      <alignment horizontal="center"/>
    </xf>
    <xf numFmtId="0" fontId="14" fillId="5" borderId="10" xfId="0" applyFont="1" applyFill="1" applyBorder="1" applyAlignment="1" applyProtection="1">
      <alignment horizontal="center"/>
      <protection locked="0"/>
    </xf>
    <xf numFmtId="0" fontId="14" fillId="0" borderId="8" xfId="0" applyNumberFormat="1" applyFont="1" applyFill="1" applyBorder="1" applyAlignment="1">
      <alignment horizontal="center"/>
    </xf>
    <xf numFmtId="0" fontId="14" fillId="0" borderId="7" xfId="0" applyNumberFormat="1" applyFont="1" applyFill="1" applyBorder="1" applyAlignment="1">
      <alignment horizontal="center"/>
    </xf>
    <xf numFmtId="2" fontId="14" fillId="0" borderId="8" xfId="0" applyNumberFormat="1" applyFont="1" applyFill="1" applyBorder="1" applyAlignment="1">
      <alignment horizontal="center"/>
    </xf>
    <xf numFmtId="2" fontId="14" fillId="0" borderId="9" xfId="0" applyNumberFormat="1" applyFont="1" applyFill="1" applyBorder="1" applyAlignment="1">
      <alignment horizontal="center"/>
    </xf>
    <xf numFmtId="2" fontId="14" fillId="0" borderId="47" xfId="0" applyNumberFormat="1" applyFont="1" applyFill="1" applyBorder="1" applyAlignment="1">
      <alignment horizontal="center"/>
    </xf>
    <xf numFmtId="0" fontId="14" fillId="16" borderId="39" xfId="0" applyFont="1" applyFill="1" applyBorder="1" applyAlignment="1">
      <alignment horizontal="left"/>
    </xf>
    <xf numFmtId="0" fontId="14" fillId="16" borderId="6" xfId="0" applyFont="1" applyFill="1" applyBorder="1" applyAlignment="1">
      <alignment horizontal="left"/>
    </xf>
    <xf numFmtId="0" fontId="34" fillId="16" borderId="1" xfId="0" applyFont="1" applyFill="1" applyBorder="1" applyAlignment="1">
      <alignment horizontal="center"/>
    </xf>
    <xf numFmtId="0" fontId="34" fillId="16" borderId="6" xfId="0" applyFont="1" applyFill="1" applyBorder="1" applyAlignment="1">
      <alignment horizontal="center"/>
    </xf>
    <xf numFmtId="0" fontId="14" fillId="16" borderId="6" xfId="0" applyFont="1" applyFill="1" applyBorder="1" applyAlignment="1" applyProtection="1">
      <alignment horizontal="center"/>
      <protection locked="0"/>
    </xf>
    <xf numFmtId="0" fontId="14" fillId="16" borderId="2" xfId="0" applyNumberFormat="1" applyFont="1" applyFill="1" applyBorder="1" applyAlignment="1">
      <alignment horizontal="center"/>
    </xf>
    <xf numFmtId="0" fontId="14" fillId="16" borderId="1" xfId="0" applyNumberFormat="1" applyFont="1" applyFill="1" applyBorder="1" applyAlignment="1">
      <alignment horizontal="center"/>
    </xf>
    <xf numFmtId="2" fontId="14" fillId="16" borderId="2" xfId="0" applyNumberFormat="1" applyFont="1" applyFill="1" applyBorder="1" applyAlignment="1">
      <alignment horizontal="center"/>
    </xf>
    <xf numFmtId="2" fontId="14" fillId="16" borderId="3" xfId="0" applyNumberFormat="1" applyFont="1" applyFill="1" applyBorder="1" applyAlignment="1">
      <alignment horizontal="center"/>
    </xf>
    <xf numFmtId="2" fontId="14" fillId="16" borderId="40" xfId="0" applyNumberFormat="1" applyFont="1" applyFill="1" applyBorder="1" applyAlignment="1">
      <alignment horizontal="center"/>
    </xf>
    <xf numFmtId="0" fontId="14" fillId="16" borderId="41" xfId="0" applyFont="1" applyFill="1" applyBorder="1" applyAlignment="1">
      <alignment horizontal="left"/>
    </xf>
    <xf numFmtId="0" fontId="14" fillId="16" borderId="31" xfId="0" applyFont="1" applyFill="1" applyBorder="1" applyAlignment="1">
      <alignment horizontal="left"/>
    </xf>
    <xf numFmtId="0" fontId="34" fillId="16" borderId="42" xfId="0" applyFont="1" applyFill="1" applyBorder="1" applyAlignment="1">
      <alignment horizontal="center"/>
    </xf>
    <xf numFmtId="0" fontId="34" fillId="16" borderId="31" xfId="0" applyFont="1" applyFill="1" applyBorder="1" applyAlignment="1">
      <alignment horizontal="center"/>
    </xf>
    <xf numFmtId="0" fontId="14" fillId="16" borderId="31" xfId="0" applyFont="1" applyFill="1" applyBorder="1" applyAlignment="1" applyProtection="1">
      <alignment horizontal="center"/>
      <protection locked="0"/>
    </xf>
    <xf numFmtId="0" fontId="14" fillId="16" borderId="43" xfId="0" applyNumberFormat="1" applyFont="1" applyFill="1" applyBorder="1" applyAlignment="1">
      <alignment horizontal="center"/>
    </xf>
    <xf numFmtId="0" fontId="14" fillId="16" borderId="42" xfId="0" applyNumberFormat="1" applyFont="1" applyFill="1" applyBorder="1" applyAlignment="1">
      <alignment horizontal="center"/>
    </xf>
    <xf numFmtId="2" fontId="14" fillId="16" borderId="43" xfId="0" applyNumberFormat="1" applyFont="1" applyFill="1" applyBorder="1" applyAlignment="1">
      <alignment horizontal="center"/>
    </xf>
    <xf numFmtId="2" fontId="14" fillId="16" borderId="44" xfId="0" applyNumberFormat="1" applyFont="1" applyFill="1" applyBorder="1" applyAlignment="1">
      <alignment horizontal="center"/>
    </xf>
    <xf numFmtId="2" fontId="14" fillId="16" borderId="45" xfId="0" applyNumberFormat="1" applyFont="1" applyFill="1" applyBorder="1" applyAlignment="1">
      <alignment horizontal="center"/>
    </xf>
    <xf numFmtId="0" fontId="34" fillId="16" borderId="46" xfId="0" applyFont="1" applyFill="1" applyBorder="1" applyAlignment="1">
      <alignment horizontal="left"/>
    </xf>
    <xf numFmtId="0" fontId="34" fillId="16" borderId="10" xfId="0" applyFont="1" applyFill="1" applyBorder="1" applyAlignment="1">
      <alignment horizontal="left"/>
    </xf>
    <xf numFmtId="0" fontId="34" fillId="16" borderId="7" xfId="0" applyFont="1" applyFill="1" applyBorder="1" applyAlignment="1">
      <alignment horizontal="center"/>
    </xf>
    <xf numFmtId="0" fontId="34" fillId="16" borderId="10" xfId="0" applyFont="1" applyFill="1" applyBorder="1" applyAlignment="1">
      <alignment horizontal="center"/>
    </xf>
    <xf numFmtId="0" fontId="0" fillId="16" borderId="10" xfId="0" applyFill="1" applyBorder="1" applyAlignment="1" applyProtection="1">
      <alignment horizontal="center"/>
      <protection locked="0"/>
    </xf>
    <xf numFmtId="0" fontId="14" fillId="16" borderId="8" xfId="0" applyNumberFormat="1" applyFont="1" applyFill="1" applyBorder="1" applyAlignment="1">
      <alignment horizontal="center"/>
    </xf>
    <xf numFmtId="0" fontId="14" fillId="16" borderId="7" xfId="0" applyNumberFormat="1" applyFont="1" applyFill="1" applyBorder="1" applyAlignment="1">
      <alignment horizontal="center"/>
    </xf>
    <xf numFmtId="2" fontId="14" fillId="16" borderId="8" xfId="0" applyNumberFormat="1" applyFont="1" applyFill="1" applyBorder="1" applyAlignment="1">
      <alignment horizontal="center"/>
    </xf>
    <xf numFmtId="2" fontId="14" fillId="16" borderId="9" xfId="0" applyNumberFormat="1" applyFont="1" applyFill="1" applyBorder="1" applyAlignment="1">
      <alignment horizontal="center"/>
    </xf>
    <xf numFmtId="2" fontId="14" fillId="16" borderId="47" xfId="0" applyNumberFormat="1" applyFont="1" applyFill="1" applyBorder="1" applyAlignment="1">
      <alignment horizontal="center"/>
    </xf>
    <xf numFmtId="16" fontId="14" fillId="5" borderId="48" xfId="0" applyNumberFormat="1" applyFont="1" applyFill="1" applyBorder="1" applyAlignment="1">
      <alignment horizontal="left"/>
    </xf>
    <xf numFmtId="16" fontId="14" fillId="5" borderId="3" xfId="0" applyNumberFormat="1" applyFont="1" applyFill="1" applyBorder="1" applyAlignment="1">
      <alignment horizontal="left"/>
    </xf>
    <xf numFmtId="16" fontId="14" fillId="5" borderId="1" xfId="0" applyNumberFormat="1" applyFont="1" applyFill="1" applyBorder="1" applyAlignment="1">
      <alignment horizontal="left"/>
    </xf>
    <xf numFmtId="0" fontId="14" fillId="5" borderId="1" xfId="0" applyFont="1" applyFill="1" applyBorder="1" applyAlignment="1">
      <alignment horizontal="center"/>
    </xf>
    <xf numFmtId="0" fontId="14" fillId="5" borderId="6" xfId="0" applyFont="1" applyFill="1" applyBorder="1" applyAlignment="1">
      <alignment horizontal="center"/>
    </xf>
    <xf numFmtId="0" fontId="14" fillId="5" borderId="2" xfId="0" applyNumberFormat="1" applyFont="1" applyFill="1" applyBorder="1" applyAlignment="1">
      <alignment horizontal="center"/>
    </xf>
    <xf numFmtId="0" fontId="14" fillId="5" borderId="1" xfId="0" applyNumberFormat="1" applyFont="1" applyFill="1" applyBorder="1" applyAlignment="1">
      <alignment horizontal="center"/>
    </xf>
    <xf numFmtId="0" fontId="14" fillId="5" borderId="49" xfId="0" applyFont="1" applyFill="1" applyBorder="1" applyAlignment="1">
      <alignment horizontal="left"/>
    </xf>
    <xf numFmtId="0" fontId="14" fillId="5" borderId="44" xfId="0" applyFont="1" applyFill="1" applyBorder="1" applyAlignment="1">
      <alignment horizontal="left"/>
    </xf>
    <xf numFmtId="0" fontId="14" fillId="5" borderId="42" xfId="0" applyFont="1" applyFill="1" applyBorder="1" applyAlignment="1">
      <alignment horizontal="left"/>
    </xf>
    <xf numFmtId="0" fontId="14" fillId="5" borderId="42" xfId="0" applyFont="1" applyFill="1" applyBorder="1" applyAlignment="1">
      <alignment horizontal="center"/>
    </xf>
    <xf numFmtId="0" fontId="14" fillId="5" borderId="31" xfId="0" applyFont="1" applyFill="1" applyBorder="1" applyAlignment="1">
      <alignment horizontal="center"/>
    </xf>
    <xf numFmtId="0" fontId="14" fillId="5" borderId="43" xfId="0" applyNumberFormat="1" applyFont="1" applyFill="1" applyBorder="1" applyAlignment="1">
      <alignment horizontal="center"/>
    </xf>
    <xf numFmtId="0" fontId="14" fillId="5" borderId="42" xfId="0" applyNumberFormat="1" applyFont="1" applyFill="1" applyBorder="1" applyAlignment="1">
      <alignment horizontal="center"/>
    </xf>
    <xf numFmtId="2" fontId="14" fillId="0" borderId="43" xfId="0" applyNumberFormat="1" applyFont="1" applyFill="1" applyBorder="1" applyAlignment="1">
      <alignment horizontal="center"/>
    </xf>
    <xf numFmtId="2" fontId="14" fillId="0" borderId="44" xfId="0" applyNumberFormat="1" applyFont="1" applyFill="1" applyBorder="1" applyAlignment="1">
      <alignment horizontal="center"/>
    </xf>
    <xf numFmtId="2" fontId="14" fillId="0" borderId="45" xfId="0" applyNumberFormat="1" applyFont="1" applyFill="1" applyBorder="1" applyAlignment="1">
      <alignment horizontal="center"/>
    </xf>
    <xf numFmtId="16" fontId="33" fillId="5" borderId="33" xfId="0" applyNumberFormat="1" applyFont="1" applyFill="1" applyBorder="1" applyAlignment="1">
      <alignment horizontal="left"/>
    </xf>
    <xf numFmtId="16" fontId="33" fillId="5" borderId="34" xfId="0" applyNumberFormat="1" applyFont="1" applyFill="1" applyBorder="1" applyAlignment="1">
      <alignment horizontal="left"/>
    </xf>
    <xf numFmtId="0" fontId="14" fillId="5" borderId="35" xfId="0" applyFont="1" applyFill="1" applyBorder="1" applyAlignment="1">
      <alignment horizontal="center"/>
    </xf>
    <xf numFmtId="0" fontId="14" fillId="5" borderId="34" xfId="0" applyFont="1" applyFill="1" applyBorder="1" applyAlignment="1">
      <alignment horizontal="center"/>
    </xf>
    <xf numFmtId="0" fontId="14" fillId="5" borderId="36" xfId="0" applyNumberFormat="1" applyFont="1" applyFill="1" applyBorder="1" applyAlignment="1">
      <alignment horizontal="center"/>
    </xf>
    <xf numFmtId="0" fontId="14" fillId="5" borderId="35" xfId="0" applyNumberFormat="1" applyFont="1" applyFill="1" applyBorder="1" applyAlignment="1">
      <alignment horizontal="center"/>
    </xf>
    <xf numFmtId="16" fontId="14" fillId="5" borderId="39" xfId="0" applyNumberFormat="1" applyFont="1" applyFill="1" applyBorder="1" applyAlignment="1">
      <alignment horizontal="left"/>
    </xf>
    <xf numFmtId="16" fontId="14" fillId="5" borderId="6" xfId="0" applyNumberFormat="1" applyFont="1" applyFill="1" applyBorder="1" applyAlignment="1">
      <alignment horizontal="left"/>
    </xf>
    <xf numFmtId="16" fontId="14" fillId="16" borderId="39" xfId="0" applyNumberFormat="1" applyFont="1" applyFill="1" applyBorder="1" applyAlignment="1">
      <alignment horizontal="left"/>
    </xf>
    <xf numFmtId="16" fontId="14" fillId="16" borderId="6" xfId="0" applyNumberFormat="1" applyFont="1" applyFill="1" applyBorder="1" applyAlignment="1">
      <alignment horizontal="left"/>
    </xf>
    <xf numFmtId="16" fontId="14" fillId="16" borderId="41" xfId="0" applyNumberFormat="1" applyFont="1" applyFill="1" applyBorder="1" applyAlignment="1">
      <alignment horizontal="left"/>
    </xf>
    <xf numFmtId="16" fontId="14" fillId="16" borderId="31" xfId="0" applyNumberFormat="1" applyFont="1" applyFill="1" applyBorder="1" applyAlignment="1">
      <alignment horizontal="left"/>
    </xf>
    <xf numFmtId="16" fontId="34" fillId="16" borderId="46" xfId="0" applyNumberFormat="1" applyFont="1" applyFill="1" applyBorder="1" applyAlignment="1">
      <alignment horizontal="left"/>
    </xf>
    <xf numFmtId="16" fontId="34" fillId="16" borderId="10" xfId="0" applyNumberFormat="1" applyFont="1" applyFill="1" applyBorder="1" applyAlignment="1">
      <alignment horizontal="left"/>
    </xf>
    <xf numFmtId="0" fontId="14" fillId="16" borderId="10" xfId="0" applyFont="1" applyFill="1" applyBorder="1" applyAlignment="1" applyProtection="1">
      <alignment horizontal="center"/>
      <protection locked="0"/>
    </xf>
    <xf numFmtId="0" fontId="14" fillId="5" borderId="2" xfId="0" applyFont="1" applyFill="1" applyBorder="1" applyAlignment="1" applyProtection="1">
      <alignment horizontal="center"/>
      <protection locked="0"/>
    </xf>
    <xf numFmtId="0" fontId="14" fillId="5" borderId="1" xfId="0" applyFont="1" applyFill="1" applyBorder="1" applyAlignment="1" applyProtection="1">
      <alignment horizontal="center"/>
      <protection locked="0"/>
    </xf>
    <xf numFmtId="0" fontId="14" fillId="0" borderId="42" xfId="0" applyFont="1" applyFill="1" applyBorder="1" applyAlignment="1">
      <alignment horizontal="center"/>
    </xf>
    <xf numFmtId="0" fontId="14" fillId="5" borderId="43" xfId="0" applyFont="1" applyFill="1" applyBorder="1" applyAlignment="1" applyProtection="1">
      <alignment horizontal="center"/>
      <protection locked="0"/>
    </xf>
    <xf numFmtId="0" fontId="14" fillId="5" borderId="42" xfId="0" applyFont="1" applyFill="1" applyBorder="1" applyAlignment="1" applyProtection="1">
      <alignment horizontal="center"/>
      <protection locked="0"/>
    </xf>
    <xf numFmtId="0" fontId="33" fillId="0" borderId="33" xfId="0" applyFont="1" applyFill="1" applyBorder="1" applyAlignment="1">
      <alignment horizontal="left"/>
    </xf>
    <xf numFmtId="0" fontId="33" fillId="0" borderId="34" xfId="0" applyFont="1" applyFill="1" applyBorder="1" applyAlignment="1">
      <alignment horizontal="left"/>
    </xf>
    <xf numFmtId="0" fontId="14" fillId="0" borderId="35" xfId="0" applyFont="1" applyFill="1" applyBorder="1" applyAlignment="1">
      <alignment horizontal="center"/>
    </xf>
    <xf numFmtId="0" fontId="14" fillId="0" borderId="34" xfId="0" applyFont="1" applyFill="1" applyBorder="1" applyAlignment="1">
      <alignment horizontal="center"/>
    </xf>
    <xf numFmtId="0" fontId="14" fillId="0" borderId="36" xfId="0" applyNumberFormat="1" applyFont="1" applyFill="1" applyBorder="1" applyAlignment="1">
      <alignment horizontal="center"/>
    </xf>
    <xf numFmtId="0" fontId="14" fillId="0" borderId="35" xfId="0" applyNumberFormat="1" applyFont="1" applyFill="1" applyBorder="1" applyAlignment="1">
      <alignment horizontal="center"/>
    </xf>
    <xf numFmtId="2" fontId="14" fillId="0" borderId="36" xfId="0" applyNumberFormat="1" applyFont="1" applyFill="1" applyBorder="1" applyAlignment="1">
      <alignment horizontal="center"/>
    </xf>
    <xf numFmtId="2" fontId="14" fillId="0" borderId="37" xfId="0" applyNumberFormat="1" applyFont="1" applyFill="1" applyBorder="1" applyAlignment="1">
      <alignment horizontal="center"/>
    </xf>
    <xf numFmtId="2" fontId="14" fillId="0" borderId="38" xfId="0" applyNumberFormat="1" applyFont="1" applyFill="1" applyBorder="1" applyAlignment="1">
      <alignment horizontal="center"/>
    </xf>
    <xf numFmtId="16" fontId="14" fillId="0" borderId="39" xfId="0" applyNumberFormat="1" applyFont="1" applyFill="1" applyBorder="1" applyAlignment="1">
      <alignment horizontal="left"/>
    </xf>
    <xf numFmtId="16" fontId="14" fillId="0" borderId="6" xfId="0" applyNumberFormat="1" applyFont="1" applyFill="1" applyBorder="1" applyAlignment="1">
      <alignment horizontal="left"/>
    </xf>
    <xf numFmtId="0" fontId="27" fillId="0" borderId="0" xfId="0" applyFont="1" applyBorder="1" applyAlignment="1"/>
    <xf numFmtId="0" fontId="28" fillId="14" borderId="21" xfId="0" applyFont="1" applyFill="1" applyBorder="1" applyAlignment="1">
      <alignment horizontal="center"/>
    </xf>
    <xf numFmtId="0" fontId="28" fillId="14" borderId="22" xfId="0" applyFont="1" applyFill="1" applyBorder="1" applyAlignment="1">
      <alignment horizontal="center"/>
    </xf>
    <xf numFmtId="0" fontId="28" fillId="14" borderId="12" xfId="0" applyFont="1" applyFill="1" applyBorder="1" applyAlignment="1">
      <alignment horizontal="center"/>
    </xf>
    <xf numFmtId="0" fontId="29" fillId="15" borderId="23" xfId="0" applyFont="1" applyFill="1" applyBorder="1" applyAlignment="1">
      <alignment horizontal="center" vertical="center"/>
    </xf>
    <xf numFmtId="0" fontId="29" fillId="15" borderId="24" xfId="0" applyFont="1" applyFill="1" applyBorder="1" applyAlignment="1">
      <alignment horizontal="center" vertical="center"/>
    </xf>
    <xf numFmtId="0" fontId="29" fillId="15" borderId="25" xfId="0" applyFont="1" applyFill="1" applyBorder="1" applyAlignment="1">
      <alignment horizontal="center" vertical="center"/>
    </xf>
    <xf numFmtId="0" fontId="29" fillId="15" borderId="27" xfId="0" applyFont="1" applyFill="1" applyBorder="1" applyAlignment="1">
      <alignment horizontal="center" vertical="center"/>
    </xf>
    <xf numFmtId="0" fontId="29" fillId="15" borderId="28" xfId="0" applyFont="1" applyFill="1" applyBorder="1" applyAlignment="1">
      <alignment horizontal="center" vertical="center"/>
    </xf>
    <xf numFmtId="0" fontId="29" fillId="15" borderId="29" xfId="0" applyFont="1" applyFill="1" applyBorder="1" applyAlignment="1">
      <alignment horizontal="center" vertical="center"/>
    </xf>
    <xf numFmtId="0" fontId="29" fillId="15" borderId="26" xfId="0" applyFont="1" applyFill="1" applyBorder="1" applyAlignment="1">
      <alignment horizontal="center" vertical="center" wrapText="1"/>
    </xf>
    <xf numFmtId="0" fontId="29" fillId="15" borderId="24" xfId="0" applyFont="1" applyFill="1" applyBorder="1" applyAlignment="1">
      <alignment horizontal="center" vertical="center" wrapText="1"/>
    </xf>
    <xf numFmtId="0" fontId="29" fillId="15" borderId="25" xfId="0" applyFont="1" applyFill="1" applyBorder="1" applyAlignment="1">
      <alignment horizontal="center" vertical="center" wrapText="1"/>
    </xf>
    <xf numFmtId="0" fontId="25" fillId="15" borderId="26"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5" fillId="15" borderId="25" xfId="0" applyFont="1" applyFill="1" applyBorder="1" applyAlignment="1">
      <alignment horizontal="center" vertical="center" wrapText="1"/>
    </xf>
    <xf numFmtId="0" fontId="29" fillId="15" borderId="30" xfId="0" applyFont="1" applyFill="1" applyBorder="1" applyAlignment="1">
      <alignment horizontal="center" vertical="center" wrapText="1"/>
    </xf>
    <xf numFmtId="0" fontId="29" fillId="15" borderId="29"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29" fillId="15" borderId="28" xfId="0" applyFont="1" applyFill="1" applyBorder="1" applyAlignment="1">
      <alignment horizontal="center" vertical="center" wrapText="1"/>
    </xf>
    <xf numFmtId="0" fontId="29" fillId="15" borderId="32" xfId="0" applyFont="1" applyFill="1" applyBorder="1" applyAlignment="1">
      <alignment horizontal="center" vertical="center" wrapText="1"/>
    </xf>
    <xf numFmtId="0" fontId="32" fillId="15" borderId="30" xfId="0" applyFont="1" applyFill="1" applyBorder="1" applyAlignment="1">
      <alignment horizontal="left" vertical="center" wrapText="1"/>
    </xf>
    <xf numFmtId="0" fontId="32" fillId="15" borderId="28" xfId="0" applyFont="1" applyFill="1" applyBorder="1" applyAlignment="1">
      <alignment horizontal="left" vertical="center" wrapText="1"/>
    </xf>
    <xf numFmtId="0" fontId="32" fillId="15" borderId="29" xfId="0" applyFont="1" applyFill="1" applyBorder="1" applyAlignment="1">
      <alignment horizontal="left" vertical="center" wrapText="1"/>
    </xf>
    <xf numFmtId="0" fontId="25" fillId="14" borderId="31" xfId="0" applyFont="1" applyFill="1" applyBorder="1" applyAlignment="1">
      <alignment horizontal="left" vertical="center" wrapText="1"/>
    </xf>
    <xf numFmtId="0" fontId="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2">
    <cellStyle name="Link" xfId="1" builtinId="8"/>
    <cellStyle name="Standard" xfId="0" builtinId="0"/>
  </cellStyles>
  <dxfs count="149">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5050"/>
        </patternFill>
      </fill>
    </dxf>
    <dxf>
      <fill>
        <patternFill>
          <bgColor rgb="FF92D050"/>
        </patternFill>
      </fill>
    </dxf>
    <dxf>
      <fill>
        <patternFill>
          <bgColor theme="4" tint="0.59996337778862885"/>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colors>
    <mruColors>
      <color rgb="FFE6D0F8"/>
      <color rgb="FFBD83ED"/>
      <color rgb="FFFFCCCC"/>
      <color rgb="FFEE12D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15</xdr:col>
      <xdr:colOff>681990</xdr:colOff>
      <xdr:row>0</xdr:row>
      <xdr:rowOff>85724</xdr:rowOff>
    </xdr:from>
    <xdr:ext cx="3444240" cy="1438275"/>
    <xdr:sp macro="" textlink="">
      <xdr:nvSpPr>
        <xdr:cNvPr id="19" name="Textfeld 18">
          <a:extLst>
            <a:ext uri="{FF2B5EF4-FFF2-40B4-BE49-F238E27FC236}">
              <a16:creationId xmlns:a16="http://schemas.microsoft.com/office/drawing/2014/main" id="{B31F24CD-8D4C-409B-8FD8-560F34D7185C}"/>
            </a:ext>
          </a:extLst>
        </xdr:cNvPr>
        <xdr:cNvSpPr txBox="1"/>
      </xdr:nvSpPr>
      <xdr:spPr>
        <a:xfrm>
          <a:off x="12111990" y="85724"/>
          <a:ext cx="3444240" cy="1438275"/>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t>Die Vereinbarung zur Integration benennt</a:t>
          </a:r>
          <a:r>
            <a:rPr lang="de-DE" sz="1100" baseline="0"/>
            <a:t> unter </a:t>
          </a:r>
          <a:r>
            <a:rPr lang="de-DE" sz="1100" b="1" baseline="0"/>
            <a:t>Ziffer 4.5 </a:t>
          </a:r>
          <a:r>
            <a:rPr lang="de-DE" sz="1100" baseline="0"/>
            <a:t>die Gruppengröße und die Anzahl der möglichen Kinder in einer Kindergartengruppe. Sie gibt zur Sicherung der Quallität der Bildung, Erziehung und Betreuung eine Gruppenreduzierung vor. Die Erläuterung hierzu entnehmen Sie bitte dem Reiter </a:t>
          </a:r>
          <a:r>
            <a:rPr lang="de-DE" sz="1100" b="1" baseline="0"/>
            <a:t>Gruppenreduzierung Integration.</a:t>
          </a:r>
          <a:endParaRPr lang="de-DE" sz="1100" b="1"/>
        </a:p>
      </xdr:txBody>
    </xdr:sp>
    <xdr:clientData/>
  </xdr:oneCellAnchor>
  <xdr:twoCellAnchor editAs="oneCell">
    <xdr:from>
      <xdr:col>4</xdr:col>
      <xdr:colOff>99060</xdr:colOff>
      <xdr:row>2</xdr:row>
      <xdr:rowOff>160020</xdr:rowOff>
    </xdr:from>
    <xdr:to>
      <xdr:col>15</xdr:col>
      <xdr:colOff>457987</xdr:colOff>
      <xdr:row>25</xdr:row>
      <xdr:rowOff>152764</xdr:rowOff>
    </xdr:to>
    <xdr:pic>
      <xdr:nvPicPr>
        <xdr:cNvPr id="28" name="Grafik 27">
          <a:extLst>
            <a:ext uri="{FF2B5EF4-FFF2-40B4-BE49-F238E27FC236}">
              <a16:creationId xmlns:a16="http://schemas.microsoft.com/office/drawing/2014/main" id="{6940188E-C16F-4FA2-89C4-3EED76D0F0A5}"/>
            </a:ext>
          </a:extLst>
        </xdr:cNvPr>
        <xdr:cNvPicPr>
          <a:picLocks noChangeAspect="1"/>
        </xdr:cNvPicPr>
      </xdr:nvPicPr>
      <xdr:blipFill>
        <a:blip xmlns:r="http://schemas.openxmlformats.org/officeDocument/2006/relationships" r:embed="rId1"/>
        <a:stretch>
          <a:fillRect/>
        </a:stretch>
      </xdr:blipFill>
      <xdr:spPr>
        <a:xfrm>
          <a:off x="3147060" y="579120"/>
          <a:ext cx="8740927" cy="4374244"/>
        </a:xfrm>
        <a:prstGeom prst="rect">
          <a:avLst/>
        </a:prstGeom>
      </xdr:spPr>
    </xdr:pic>
    <xdr:clientData/>
  </xdr:twoCellAnchor>
  <xdr:twoCellAnchor>
    <xdr:from>
      <xdr:col>3</xdr:col>
      <xdr:colOff>60960</xdr:colOff>
      <xdr:row>3</xdr:row>
      <xdr:rowOff>160020</xdr:rowOff>
    </xdr:from>
    <xdr:to>
      <xdr:col>4</xdr:col>
      <xdr:colOff>86868</xdr:colOff>
      <xdr:row>6</xdr:row>
      <xdr:rowOff>96012</xdr:rowOff>
    </xdr:to>
    <xdr:sp macro="" textlink="">
      <xdr:nvSpPr>
        <xdr:cNvPr id="29" name="Pfeil: nach links 28">
          <a:extLst>
            <a:ext uri="{FF2B5EF4-FFF2-40B4-BE49-F238E27FC236}">
              <a16:creationId xmlns:a16="http://schemas.microsoft.com/office/drawing/2014/main" id="{760E949F-96E6-4704-9680-FACC5814C115}"/>
            </a:ext>
          </a:extLst>
        </xdr:cNvPr>
        <xdr:cNvSpPr/>
      </xdr:nvSpPr>
      <xdr:spPr>
        <a:xfrm rot="10800000">
          <a:off x="2438400" y="13441680"/>
          <a:ext cx="818388" cy="484632"/>
        </a:xfrm>
        <a:prstGeom prst="leftArrow">
          <a:avLst/>
        </a:prstGeom>
        <a:solidFill>
          <a:schemeClr val="accent1"/>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205740</xdr:colOff>
      <xdr:row>3</xdr:row>
      <xdr:rowOff>144780</xdr:rowOff>
    </xdr:from>
    <xdr:to>
      <xdr:col>3</xdr:col>
      <xdr:colOff>152400</xdr:colOff>
      <xdr:row>18</xdr:row>
      <xdr:rowOff>152400</xdr:rowOff>
    </xdr:to>
    <xdr:sp macro="" textlink="">
      <xdr:nvSpPr>
        <xdr:cNvPr id="30" name="Textfeld 29">
          <a:extLst>
            <a:ext uri="{FF2B5EF4-FFF2-40B4-BE49-F238E27FC236}">
              <a16:creationId xmlns:a16="http://schemas.microsoft.com/office/drawing/2014/main" id="{96E43E07-61DE-4ED3-A824-00D00B5DDEE0}"/>
            </a:ext>
          </a:extLst>
        </xdr:cNvPr>
        <xdr:cNvSpPr txBox="1"/>
      </xdr:nvSpPr>
      <xdr:spPr>
        <a:xfrm>
          <a:off x="205740" y="754380"/>
          <a:ext cx="2232660" cy="28651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Der </a:t>
          </a:r>
          <a:r>
            <a:rPr lang="de-DE" sz="1100" b="1" i="0">
              <a:solidFill>
                <a:schemeClr val="dk1"/>
              </a:solidFill>
              <a:effectLst/>
              <a:latin typeface="+mn-lt"/>
              <a:ea typeface="+mn-ea"/>
              <a:cs typeface="+mn-cs"/>
            </a:rPr>
            <a:t>Netto-Mindestpersonalbedarf </a:t>
          </a:r>
          <a:r>
            <a:rPr lang="de-DE" sz="1100" b="0" i="0">
              <a:solidFill>
                <a:schemeClr val="dk1"/>
              </a:solidFill>
              <a:effectLst/>
              <a:latin typeface="+mn-lt"/>
              <a:ea typeface="+mn-ea"/>
              <a:cs typeface="+mn-cs"/>
            </a:rPr>
            <a:t>gemäß</a:t>
          </a:r>
          <a:r>
            <a:rPr lang="de-DE" sz="1100" b="0" i="0" baseline="0">
              <a:solidFill>
                <a:schemeClr val="dk1"/>
              </a:solidFill>
              <a:effectLst/>
              <a:latin typeface="+mn-lt"/>
              <a:ea typeface="+mn-ea"/>
              <a:cs typeface="+mn-cs"/>
            </a:rPr>
            <a:t> </a:t>
          </a:r>
          <a:r>
            <a:rPr lang="de-DE" sz="1100" b="0" i="0">
              <a:solidFill>
                <a:schemeClr val="dk1"/>
              </a:solidFill>
              <a:effectLst/>
              <a:latin typeface="+mn-lt"/>
              <a:ea typeface="+mn-ea"/>
              <a:cs typeface="+mn-cs"/>
            </a:rPr>
            <a:t>§ 25c HKJGB</a:t>
          </a:r>
        </a:p>
        <a:p>
          <a:r>
            <a:rPr lang="de-DE" sz="1100" b="0" i="0">
              <a:solidFill>
                <a:schemeClr val="dk1"/>
              </a:solidFill>
              <a:effectLst/>
              <a:latin typeface="+mn-lt"/>
              <a:ea typeface="+mn-ea"/>
              <a:cs typeface="+mn-cs"/>
            </a:rPr>
            <a:t> ist </a:t>
          </a:r>
          <a:r>
            <a:rPr lang="de-DE" sz="1100" b="1" i="0">
              <a:solidFill>
                <a:schemeClr val="dk1"/>
              </a:solidFill>
              <a:effectLst/>
              <a:latin typeface="+mn-lt"/>
              <a:ea typeface="+mn-ea"/>
              <a:cs typeface="+mn-cs"/>
            </a:rPr>
            <a:t>kindbezogen</a:t>
          </a:r>
          <a:r>
            <a:rPr lang="de-DE" sz="1100" b="0" i="0">
              <a:solidFill>
                <a:schemeClr val="dk1"/>
              </a:solidFill>
              <a:effectLst/>
              <a:latin typeface="+mn-lt"/>
              <a:ea typeface="+mn-ea"/>
              <a:cs typeface="+mn-cs"/>
            </a:rPr>
            <a:t> zu errechnen und richtet sich nach:</a:t>
          </a:r>
        </a:p>
        <a:p>
          <a:r>
            <a:rPr lang="de-DE" sz="1100" b="0" i="0">
              <a:solidFill>
                <a:schemeClr val="dk1"/>
              </a:solidFill>
              <a:effectLst/>
              <a:latin typeface="+mn-lt"/>
              <a:ea typeface="+mn-ea"/>
              <a:cs typeface="+mn-cs"/>
            </a:rPr>
            <a:t>- der Zahl der </a:t>
          </a:r>
          <a:r>
            <a:rPr lang="de-DE" sz="1100" b="1" i="0">
              <a:solidFill>
                <a:schemeClr val="dk1"/>
              </a:solidFill>
              <a:effectLst/>
              <a:latin typeface="+mn-lt"/>
              <a:ea typeface="+mn-ea"/>
              <a:cs typeface="+mn-cs"/>
            </a:rPr>
            <a:t>vertraglich aufgenommenen Kinder</a:t>
          </a:r>
          <a:r>
            <a:rPr lang="de-DE" sz="1100" b="0" i="0">
              <a:solidFill>
                <a:schemeClr val="dk1"/>
              </a:solidFill>
              <a:effectLst/>
              <a:latin typeface="+mn-lt"/>
              <a:ea typeface="+mn-ea"/>
              <a:cs typeface="+mn-cs"/>
            </a:rPr>
            <a:t> in der Einrichtung, </a:t>
          </a:r>
        </a:p>
        <a:p>
          <a:r>
            <a:rPr lang="de-DE" sz="1100" b="0" i="0">
              <a:solidFill>
                <a:schemeClr val="dk1"/>
              </a:solidFill>
              <a:effectLst/>
              <a:latin typeface="+mn-lt"/>
              <a:ea typeface="+mn-ea"/>
              <a:cs typeface="+mn-cs"/>
            </a:rPr>
            <a:t>- </a:t>
          </a:r>
          <a:r>
            <a:rPr lang="de-DE" sz="1100" b="1" i="0">
              <a:solidFill>
                <a:schemeClr val="dk1"/>
              </a:solidFill>
              <a:effectLst/>
              <a:latin typeface="+mn-lt"/>
              <a:ea typeface="+mn-ea"/>
              <a:cs typeface="+mn-cs"/>
            </a:rPr>
            <a:t>dem Alter der Kinder </a:t>
          </a:r>
          <a:r>
            <a:rPr lang="de-DE" sz="1100" b="0" i="0">
              <a:solidFill>
                <a:schemeClr val="dk1"/>
              </a:solidFill>
              <a:effectLst/>
              <a:latin typeface="+mn-lt"/>
              <a:ea typeface="+mn-ea"/>
              <a:cs typeface="+mn-cs"/>
            </a:rPr>
            <a:t>(hieraus ergibt sich der für das Kind maßgebliche </a:t>
          </a:r>
          <a:r>
            <a:rPr lang="de-DE" sz="1100" b="1" i="0">
              <a:solidFill>
                <a:schemeClr val="dk1"/>
              </a:solidFill>
              <a:effectLst/>
              <a:latin typeface="+mn-lt"/>
              <a:ea typeface="+mn-ea"/>
              <a:cs typeface="+mn-cs"/>
            </a:rPr>
            <a:t>Fachkraftfaktor</a:t>
          </a:r>
          <a:r>
            <a:rPr lang="de-DE" sz="1100" b="0" i="0">
              <a:solidFill>
                <a:schemeClr val="dk1"/>
              </a:solidFill>
              <a:effectLst/>
              <a:latin typeface="+mn-lt"/>
              <a:ea typeface="+mn-ea"/>
              <a:cs typeface="+mn-cs"/>
            </a:rPr>
            <a:t>) und </a:t>
          </a:r>
        </a:p>
        <a:p>
          <a:r>
            <a:rPr lang="de-DE" sz="1100" b="0" i="0">
              <a:solidFill>
                <a:schemeClr val="dk1"/>
              </a:solidFill>
              <a:effectLst/>
              <a:latin typeface="+mn-lt"/>
              <a:ea typeface="+mn-ea"/>
              <a:cs typeface="+mn-cs"/>
            </a:rPr>
            <a:t>- ihrer vertraglich festgelegten </a:t>
          </a:r>
          <a:r>
            <a:rPr lang="de-DE" sz="1100" b="1" i="0">
              <a:solidFill>
                <a:schemeClr val="dk1"/>
              </a:solidFill>
              <a:effectLst/>
              <a:latin typeface="+mn-lt"/>
              <a:ea typeface="+mn-ea"/>
              <a:cs typeface="+mn-cs"/>
            </a:rPr>
            <a:t>Betreuungszeit</a:t>
          </a:r>
          <a:r>
            <a:rPr lang="de-DE" sz="1100" b="0" i="0">
              <a:solidFill>
                <a:schemeClr val="dk1"/>
              </a:solidFill>
              <a:effectLst/>
              <a:latin typeface="+mn-lt"/>
              <a:ea typeface="+mn-ea"/>
              <a:cs typeface="+mn-cs"/>
            </a:rPr>
            <a:t> (hieraus ergibt sich der für das Kind maßgebliche </a:t>
          </a:r>
          <a:r>
            <a:rPr lang="de-DE" sz="1100" b="1" i="0">
              <a:solidFill>
                <a:schemeClr val="dk1"/>
              </a:solidFill>
              <a:effectLst/>
              <a:latin typeface="+mn-lt"/>
              <a:ea typeface="+mn-ea"/>
              <a:cs typeface="+mn-cs"/>
            </a:rPr>
            <a:t>Betreuungsmittelwert</a:t>
          </a:r>
          <a:endParaRPr lang="de-DE" sz="1100"/>
        </a:p>
      </xdr:txBody>
    </xdr:sp>
    <xdr:clientData/>
  </xdr:twoCellAnchor>
  <xdr:twoCellAnchor>
    <xdr:from>
      <xdr:col>0</xdr:col>
      <xdr:colOff>198120</xdr:colOff>
      <xdr:row>19</xdr:row>
      <xdr:rowOff>167640</xdr:rowOff>
    </xdr:from>
    <xdr:to>
      <xdr:col>3</xdr:col>
      <xdr:colOff>457200</xdr:colOff>
      <xdr:row>28</xdr:row>
      <xdr:rowOff>7620</xdr:rowOff>
    </xdr:to>
    <xdr:sp macro="" textlink="">
      <xdr:nvSpPr>
        <xdr:cNvPr id="31" name="Textfeld 30">
          <a:extLst>
            <a:ext uri="{FF2B5EF4-FFF2-40B4-BE49-F238E27FC236}">
              <a16:creationId xmlns:a16="http://schemas.microsoft.com/office/drawing/2014/main" id="{CB6D6FD2-BF05-4899-8B6C-71B2E6A918A3}"/>
            </a:ext>
          </a:extLst>
        </xdr:cNvPr>
        <xdr:cNvSpPr txBox="1"/>
      </xdr:nvSpPr>
      <xdr:spPr>
        <a:xfrm>
          <a:off x="198120" y="16375380"/>
          <a:ext cx="2636520" cy="1485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baseline="30000">
              <a:solidFill>
                <a:schemeClr val="dk1"/>
              </a:solidFill>
              <a:effectLst/>
              <a:latin typeface="+mn-lt"/>
              <a:ea typeface="+mn-ea"/>
              <a:cs typeface="+mn-cs"/>
            </a:rPr>
            <a:t>1</a:t>
          </a:r>
          <a:r>
            <a:rPr lang="de-DE" sz="1100" b="1" i="0" u="none" strike="noStrike">
              <a:solidFill>
                <a:schemeClr val="dk1"/>
              </a:solidFill>
              <a:effectLst/>
              <a:latin typeface="+mn-lt"/>
              <a:ea typeface="+mn-ea"/>
              <a:cs typeface="+mn-cs"/>
            </a:rPr>
            <a:t>Betreuungsmittelwerte</a:t>
          </a:r>
          <a:r>
            <a:rPr lang="de-DE" sz="1100" b="0" i="0" u="none" strike="noStrike">
              <a:solidFill>
                <a:schemeClr val="dk1"/>
              </a:solidFill>
              <a:effectLst/>
              <a:latin typeface="+mn-lt"/>
              <a:ea typeface="+mn-ea"/>
              <a:cs typeface="+mn-cs"/>
            </a:rPr>
            <a:t> </a:t>
          </a:r>
        </a:p>
        <a:p>
          <a:r>
            <a:rPr lang="de-DE" sz="1100" b="0" i="0" u="none" strike="noStrike">
              <a:solidFill>
                <a:schemeClr val="dk1"/>
              </a:solidFill>
              <a:effectLst/>
              <a:latin typeface="+mn-lt"/>
              <a:ea typeface="+mn-ea"/>
              <a:cs typeface="+mn-cs"/>
            </a:rPr>
            <a:t>der vertragl. oder satzungsgemäß vereinbarten wöchentl. Betreuungszeit der Kinder </a:t>
          </a:r>
        </a:p>
        <a:p>
          <a:r>
            <a:rPr lang="de-DE" sz="1100" b="0" i="0" u="none" strike="noStrike">
              <a:solidFill>
                <a:schemeClr val="dk1"/>
              </a:solidFill>
              <a:effectLst/>
              <a:latin typeface="+mn-lt"/>
              <a:ea typeface="+mn-ea"/>
              <a:cs typeface="+mn-cs"/>
            </a:rPr>
            <a:t>bis zu 25 Std. = </a:t>
          </a:r>
          <a:r>
            <a:rPr lang="de-DE" sz="1100" b="1" i="0" u="none" strike="noStrike">
              <a:solidFill>
                <a:schemeClr val="dk1"/>
              </a:solidFill>
              <a:effectLst/>
              <a:latin typeface="+mn-lt"/>
              <a:ea typeface="+mn-ea"/>
              <a:cs typeface="+mn-cs"/>
            </a:rPr>
            <a:t>22,5 Std.</a:t>
          </a:r>
          <a:r>
            <a:rPr lang="de-DE" sz="1100" b="0" i="0" u="none" strike="noStrike">
              <a:solidFill>
                <a:schemeClr val="dk1"/>
              </a:solidFill>
              <a:effectLst/>
              <a:latin typeface="+mn-lt"/>
              <a:ea typeface="+mn-ea"/>
              <a:cs typeface="+mn-cs"/>
            </a:rPr>
            <a:t>; </a:t>
          </a:r>
        </a:p>
        <a:p>
          <a:r>
            <a:rPr lang="de-DE" sz="1100" b="0" i="0" u="none" strike="noStrike">
              <a:solidFill>
                <a:schemeClr val="dk1"/>
              </a:solidFill>
              <a:effectLst/>
              <a:latin typeface="+mn-lt"/>
              <a:ea typeface="+mn-ea"/>
              <a:cs typeface="+mn-cs"/>
            </a:rPr>
            <a:t>mehr als 25 bis zu 35 Std. = </a:t>
          </a:r>
          <a:r>
            <a:rPr lang="de-DE" sz="1100" b="1" i="0" u="none" strike="noStrike">
              <a:solidFill>
                <a:schemeClr val="dk1"/>
              </a:solidFill>
              <a:effectLst/>
              <a:latin typeface="+mn-lt"/>
              <a:ea typeface="+mn-ea"/>
              <a:cs typeface="+mn-cs"/>
            </a:rPr>
            <a:t>30 Std</a:t>
          </a:r>
          <a:r>
            <a:rPr lang="de-DE" sz="1100" b="0" i="0" u="none" strike="noStrike">
              <a:solidFill>
                <a:schemeClr val="dk1"/>
              </a:solidFill>
              <a:effectLst/>
              <a:latin typeface="+mn-lt"/>
              <a:ea typeface="+mn-ea"/>
              <a:cs typeface="+mn-cs"/>
            </a:rPr>
            <a:t>.; </a:t>
          </a:r>
        </a:p>
        <a:p>
          <a:r>
            <a:rPr lang="de-DE" sz="1100" b="0" i="0" u="none" strike="noStrike">
              <a:solidFill>
                <a:schemeClr val="dk1"/>
              </a:solidFill>
              <a:effectLst/>
              <a:latin typeface="+mn-lt"/>
              <a:ea typeface="+mn-ea"/>
              <a:cs typeface="+mn-cs"/>
            </a:rPr>
            <a:t>mehr als 35 bis unter 45 Std. = 42,5 Std.; </a:t>
          </a:r>
        </a:p>
        <a:p>
          <a:r>
            <a:rPr lang="de-DE" sz="1100" b="0" i="0" u="none" strike="noStrike">
              <a:solidFill>
                <a:schemeClr val="dk1"/>
              </a:solidFill>
              <a:effectLst/>
              <a:latin typeface="+mn-lt"/>
              <a:ea typeface="+mn-ea"/>
              <a:cs typeface="+mn-cs"/>
            </a:rPr>
            <a:t>45 Std. und mehr = </a:t>
          </a:r>
          <a:r>
            <a:rPr lang="de-DE" sz="1100" b="1" i="0" u="none" strike="noStrike">
              <a:solidFill>
                <a:schemeClr val="dk1"/>
              </a:solidFill>
              <a:effectLst/>
              <a:latin typeface="+mn-lt"/>
              <a:ea typeface="+mn-ea"/>
              <a:cs typeface="+mn-cs"/>
            </a:rPr>
            <a:t>50 Std</a:t>
          </a:r>
          <a:r>
            <a:rPr lang="de-DE" sz="1100" b="0" i="0" u="none" strike="noStrike">
              <a:solidFill>
                <a:schemeClr val="dk1"/>
              </a:solidFill>
              <a:effectLst/>
              <a:latin typeface="+mn-lt"/>
              <a:ea typeface="+mn-ea"/>
              <a:cs typeface="+mn-cs"/>
            </a:rPr>
            <a:t>.</a:t>
          </a:r>
          <a:r>
            <a:rPr lang="de-DE"/>
            <a:t> </a:t>
          </a:r>
          <a:endParaRPr lang="de-DE" sz="1100"/>
        </a:p>
      </xdr:txBody>
    </xdr:sp>
    <xdr:clientData/>
  </xdr:twoCellAnchor>
  <xdr:twoCellAnchor>
    <xdr:from>
      <xdr:col>0</xdr:col>
      <xdr:colOff>236220</xdr:colOff>
      <xdr:row>28</xdr:row>
      <xdr:rowOff>160020</xdr:rowOff>
    </xdr:from>
    <xdr:to>
      <xdr:col>3</xdr:col>
      <xdr:colOff>464820</xdr:colOff>
      <xdr:row>39</xdr:row>
      <xdr:rowOff>129540</xdr:rowOff>
    </xdr:to>
    <xdr:sp macro="" textlink="">
      <xdr:nvSpPr>
        <xdr:cNvPr id="32" name="Textfeld 31">
          <a:extLst>
            <a:ext uri="{FF2B5EF4-FFF2-40B4-BE49-F238E27FC236}">
              <a16:creationId xmlns:a16="http://schemas.microsoft.com/office/drawing/2014/main" id="{BC2C9560-F747-48B4-851C-9FEA405A8B10}"/>
            </a:ext>
          </a:extLst>
        </xdr:cNvPr>
        <xdr:cNvSpPr txBox="1"/>
      </xdr:nvSpPr>
      <xdr:spPr>
        <a:xfrm>
          <a:off x="236220" y="18013680"/>
          <a:ext cx="2606040" cy="1981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baseline="30000">
              <a:solidFill>
                <a:schemeClr val="dk1"/>
              </a:solidFill>
              <a:effectLst/>
              <a:latin typeface="+mn-lt"/>
              <a:ea typeface="+mn-ea"/>
              <a:cs typeface="+mn-cs"/>
            </a:rPr>
            <a:t>2</a:t>
          </a:r>
          <a:r>
            <a:rPr lang="de-DE" sz="1100" b="1" i="0" u="none" strike="noStrike">
              <a:solidFill>
                <a:schemeClr val="dk1"/>
              </a:solidFill>
              <a:effectLst/>
              <a:latin typeface="+mn-lt"/>
              <a:ea typeface="+mn-ea"/>
              <a:cs typeface="+mn-cs"/>
            </a:rPr>
            <a:t>Platzsharing</a:t>
          </a:r>
        </a:p>
        <a:p>
          <a:r>
            <a:rPr lang="de-DE" sz="1100" b="0" i="0" u="none" strike="noStrike">
              <a:solidFill>
                <a:schemeClr val="dk1"/>
              </a:solidFill>
              <a:effectLst/>
              <a:latin typeface="+mn-lt"/>
              <a:ea typeface="+mn-ea"/>
              <a:cs typeface="+mn-cs"/>
            </a:rPr>
            <a:t>Teilen sich mehrere Kinder einen Platz, gelten diese als ein Kind, sofern die Summe der wöchentl. Betreuungszeit der einzelnen Kinder 50 Std./Woche nicht überschreitet. Der </a:t>
          </a:r>
          <a:r>
            <a:rPr lang="de-DE" sz="1100" b="1" i="0" u="none" strike="noStrike">
              <a:solidFill>
                <a:schemeClr val="dk1"/>
              </a:solidFill>
              <a:effectLst/>
              <a:latin typeface="+mn-lt"/>
              <a:ea typeface="+mn-ea"/>
              <a:cs typeface="+mn-cs"/>
            </a:rPr>
            <a:t>Fachkraftfaktor</a:t>
          </a:r>
          <a:r>
            <a:rPr lang="de-DE" sz="1100" b="0" i="0" u="none" strike="noStrike">
              <a:solidFill>
                <a:schemeClr val="dk1"/>
              </a:solidFill>
              <a:effectLst/>
              <a:latin typeface="+mn-lt"/>
              <a:ea typeface="+mn-ea"/>
              <a:cs typeface="+mn-cs"/>
            </a:rPr>
            <a:t> bestimmt sich dann nach dem Alter des jeweils </a:t>
          </a:r>
          <a:r>
            <a:rPr lang="de-DE" sz="1100" b="1" i="0" u="none" strike="noStrike">
              <a:solidFill>
                <a:schemeClr val="dk1"/>
              </a:solidFill>
              <a:effectLst/>
              <a:latin typeface="+mn-lt"/>
              <a:ea typeface="+mn-ea"/>
              <a:cs typeface="+mn-cs"/>
            </a:rPr>
            <a:t>jüngsten Kindes </a:t>
          </a:r>
          <a:r>
            <a:rPr lang="de-DE" sz="1100" b="0" i="0" u="none" strike="noStrike">
              <a:solidFill>
                <a:schemeClr val="dk1"/>
              </a:solidFill>
              <a:effectLst/>
              <a:latin typeface="+mn-lt"/>
              <a:ea typeface="+mn-ea"/>
              <a:cs typeface="+mn-cs"/>
            </a:rPr>
            <a:t>und der Betreuungsmittelwert nach der </a:t>
          </a:r>
          <a:r>
            <a:rPr lang="de-DE" sz="1100" b="1" i="0" u="none" strike="noStrike">
              <a:solidFill>
                <a:schemeClr val="dk1"/>
              </a:solidFill>
              <a:effectLst/>
              <a:latin typeface="+mn-lt"/>
              <a:ea typeface="+mn-ea"/>
              <a:cs typeface="+mn-cs"/>
            </a:rPr>
            <a:t>Summe der wöchentl. Betreuungszeit der einzelnen Kinder</a:t>
          </a:r>
          <a:r>
            <a:rPr lang="de-DE" sz="1100" b="0" i="0" u="none" strike="noStrike">
              <a:solidFill>
                <a:schemeClr val="dk1"/>
              </a:solidFill>
              <a:effectLst/>
              <a:latin typeface="+mn-lt"/>
              <a:ea typeface="+mn-ea"/>
              <a:cs typeface="+mn-cs"/>
            </a:rPr>
            <a:t>.  </a:t>
          </a:r>
          <a:r>
            <a:rPr lang="de-DE"/>
            <a:t> </a:t>
          </a:r>
          <a:endParaRPr lang="de-DE" sz="1100"/>
        </a:p>
      </xdr:txBody>
    </xdr:sp>
    <xdr:clientData/>
  </xdr:twoCellAnchor>
  <xdr:oneCellAnchor>
    <xdr:from>
      <xdr:col>3</xdr:col>
      <xdr:colOff>586739</xdr:colOff>
      <xdr:row>28</xdr:row>
      <xdr:rowOff>163570</xdr:rowOff>
    </xdr:from>
    <xdr:ext cx="2514601" cy="1986826"/>
    <xdr:sp macro="" textlink="">
      <xdr:nvSpPr>
        <xdr:cNvPr id="33" name="Textfeld 32">
          <a:extLst>
            <a:ext uri="{FF2B5EF4-FFF2-40B4-BE49-F238E27FC236}">
              <a16:creationId xmlns:a16="http://schemas.microsoft.com/office/drawing/2014/main" id="{FCA70EE4-4C15-4B0F-B447-B79CC7A675AF}"/>
            </a:ext>
          </a:extLst>
        </xdr:cNvPr>
        <xdr:cNvSpPr txBox="1"/>
      </xdr:nvSpPr>
      <xdr:spPr>
        <a:xfrm rot="10800000" flipH="1" flipV="1">
          <a:off x="2964179" y="18017230"/>
          <a:ext cx="2514601" cy="198682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0" i="0" u="none" strike="noStrike" baseline="30000">
              <a:solidFill>
                <a:schemeClr val="tx1"/>
              </a:solidFill>
              <a:effectLst/>
              <a:latin typeface="+mn-lt"/>
              <a:ea typeface="+mn-ea"/>
              <a:cs typeface="+mn-cs"/>
            </a:rPr>
            <a:t>3</a:t>
          </a:r>
          <a:r>
            <a:rPr lang="de-DE" sz="1100" b="0" i="0" u="none" strike="noStrike">
              <a:solidFill>
                <a:schemeClr val="tx1"/>
              </a:solidFill>
              <a:effectLst/>
              <a:latin typeface="+mn-lt"/>
              <a:ea typeface="+mn-ea"/>
              <a:cs typeface="+mn-cs"/>
            </a:rPr>
            <a:t>Nach § 25c Abs. 3 HKJGB sind für die </a:t>
          </a:r>
          <a:r>
            <a:rPr lang="de-DE" sz="1100" b="1" i="0" u="none" strike="noStrike">
              <a:solidFill>
                <a:schemeClr val="tx1"/>
              </a:solidFill>
              <a:effectLst/>
              <a:latin typeface="+mn-lt"/>
              <a:ea typeface="+mn-ea"/>
              <a:cs typeface="+mn-cs"/>
            </a:rPr>
            <a:t>Leitungstätigkeit</a:t>
          </a:r>
          <a:r>
            <a:rPr lang="de-DE" sz="1100" b="0" i="0" u="none" strike="noStrike">
              <a:solidFill>
                <a:schemeClr val="tx1"/>
              </a:solidFill>
              <a:effectLst/>
              <a:latin typeface="+mn-lt"/>
              <a:ea typeface="+mn-ea"/>
              <a:cs typeface="+mn-cs"/>
            </a:rPr>
            <a:t> zusätzliche Zeiten im Umfang von 20 % des Netto-Mindestpersonalbedarfs vorzuhalten. Die Berechnung berücksichtigt </a:t>
          </a:r>
          <a:r>
            <a:rPr lang="de-DE" sz="1100" b="1" i="0" u="none" strike="noStrike">
              <a:solidFill>
                <a:schemeClr val="tx1"/>
              </a:solidFill>
              <a:effectLst/>
              <a:latin typeface="+mn-lt"/>
              <a:ea typeface="+mn-ea"/>
              <a:cs typeface="+mn-cs"/>
            </a:rPr>
            <a:t>die gesetzliche Vorgabe von maximal 1,5 Vollzeitstellen.</a:t>
          </a:r>
          <a:r>
            <a:rPr lang="de-DE" sz="1100" b="0" i="0" u="none" strike="noStrike">
              <a:solidFill>
                <a:schemeClr val="tx1"/>
              </a:solidFill>
              <a:effectLst/>
              <a:latin typeface="+mn-lt"/>
              <a:ea typeface="+mn-ea"/>
              <a:cs typeface="+mn-cs"/>
            </a:rPr>
            <a:t> Die entsprechende Stundenzahl wird auf Basis der Sollarbeitszeit berechnet. </a:t>
          </a:r>
          <a:r>
            <a:rPr lang="de-DE"/>
            <a:t> </a:t>
          </a:r>
        </a:p>
        <a:p>
          <a:r>
            <a:rPr lang="de-DE"/>
            <a:t>Bitte Wählen</a:t>
          </a:r>
          <a:r>
            <a:rPr lang="de-DE" baseline="0"/>
            <a:t> Sie die Stunden einer Vollzeitstelle per Vorgabe aus.  </a:t>
          </a:r>
          <a:endParaRPr lang="de-DE"/>
        </a:p>
      </xdr:txBody>
    </xdr:sp>
    <xdr:clientData/>
  </xdr:oneCellAnchor>
  <xdr:twoCellAnchor>
    <xdr:from>
      <xdr:col>16</xdr:col>
      <xdr:colOff>251460</xdr:colOff>
      <xdr:row>7</xdr:row>
      <xdr:rowOff>106680</xdr:rowOff>
    </xdr:from>
    <xdr:to>
      <xdr:col>19</xdr:col>
      <xdr:colOff>502920</xdr:colOff>
      <xdr:row>25</xdr:row>
      <xdr:rowOff>76200</xdr:rowOff>
    </xdr:to>
    <xdr:sp macro="" textlink="">
      <xdr:nvSpPr>
        <xdr:cNvPr id="34" name="Textfeld 33">
          <a:extLst>
            <a:ext uri="{FF2B5EF4-FFF2-40B4-BE49-F238E27FC236}">
              <a16:creationId xmlns:a16="http://schemas.microsoft.com/office/drawing/2014/main" id="{6818BEF4-A950-4673-9BDF-D8AA6FF5C197}"/>
            </a:ext>
          </a:extLst>
        </xdr:cNvPr>
        <xdr:cNvSpPr txBox="1"/>
      </xdr:nvSpPr>
      <xdr:spPr>
        <a:xfrm>
          <a:off x="12443460" y="1478280"/>
          <a:ext cx="2537460" cy="33985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Zusätzlich zu den errechneten kindbezogenen Zeiten (</a:t>
          </a:r>
          <a:r>
            <a:rPr lang="de-DE" sz="1100" b="1" i="0">
              <a:solidFill>
                <a:schemeClr val="dk1"/>
              </a:solidFill>
              <a:effectLst/>
              <a:latin typeface="+mn-lt"/>
              <a:ea typeface="+mn-ea"/>
              <a:cs typeface="+mn-cs"/>
            </a:rPr>
            <a:t>Netto-Mindestpersonalbedarf</a:t>
          </a:r>
          <a:r>
            <a:rPr lang="de-DE" sz="1100" b="0" i="0">
              <a:solidFill>
                <a:schemeClr val="dk1"/>
              </a:solidFill>
              <a:effectLst/>
              <a:latin typeface="+mn-lt"/>
              <a:ea typeface="+mn-ea"/>
              <a:cs typeface="+mn-cs"/>
            </a:rPr>
            <a:t>) sind weitere Stunden gesetzlich</a:t>
          </a:r>
          <a:r>
            <a:rPr lang="de-DE" sz="1100" b="0" i="0" baseline="0">
              <a:solidFill>
                <a:schemeClr val="dk1"/>
              </a:solidFill>
              <a:effectLst/>
              <a:latin typeface="+mn-lt"/>
              <a:ea typeface="+mn-ea"/>
              <a:cs typeface="+mn-cs"/>
            </a:rPr>
            <a:t> vorgegeben. </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a:solidFill>
                <a:schemeClr val="dk1"/>
              </a:solidFill>
              <a:effectLst/>
              <a:latin typeface="+mn-lt"/>
              <a:ea typeface="+mn-ea"/>
              <a:cs typeface="+mn-cs"/>
            </a:rPr>
            <a:t>- § 25c Abs. 1 HKJGB benennt</a:t>
          </a:r>
          <a:r>
            <a:rPr lang="de-DE" sz="1100" b="0" i="0" baseline="0">
              <a:solidFill>
                <a:schemeClr val="dk1"/>
              </a:solidFill>
              <a:effectLst/>
              <a:latin typeface="+mn-lt"/>
              <a:ea typeface="+mn-ea"/>
              <a:cs typeface="+mn-cs"/>
            </a:rPr>
            <a:t> den einen </a:t>
          </a:r>
          <a:r>
            <a:rPr lang="de-DE" sz="1100" b="0" i="0">
              <a:solidFill>
                <a:schemeClr val="dk1"/>
              </a:solidFill>
              <a:effectLst/>
              <a:latin typeface="+mn-lt"/>
              <a:ea typeface="+mn-ea"/>
              <a:cs typeface="+mn-cs"/>
            </a:rPr>
            <a:t>Pauschaler Anteil von 22 % für </a:t>
          </a:r>
          <a:r>
            <a:rPr lang="de-DE" sz="1100" b="1" i="0">
              <a:solidFill>
                <a:schemeClr val="dk1"/>
              </a:solidFill>
              <a:effectLst/>
              <a:latin typeface="+mn-lt"/>
              <a:ea typeface="+mn-ea"/>
              <a:cs typeface="+mn-cs"/>
            </a:rPr>
            <a:t>Ausfallzeiten des Fachpersonals </a:t>
          </a:r>
          <a:r>
            <a:rPr lang="de-DE" sz="1100" b="0" i="0">
              <a:solidFill>
                <a:schemeClr val="dk1"/>
              </a:solidFill>
              <a:effectLst/>
              <a:latin typeface="+mn-lt"/>
              <a:ea typeface="+mn-ea"/>
              <a:cs typeface="+mn-cs"/>
            </a:rPr>
            <a:t>durch Krankheit, Urlaub, Fortbildung etc.</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a:solidFill>
                <a:schemeClr val="dk1"/>
              </a:solidFill>
              <a:effectLst/>
              <a:latin typeface="+mn-lt"/>
              <a:ea typeface="+mn-ea"/>
              <a:cs typeface="+mn-cs"/>
            </a:rPr>
            <a:t>- Zeiten für die</a:t>
          </a:r>
          <a:r>
            <a:rPr lang="de-DE" sz="1100" b="0" i="0" baseline="0">
              <a:solidFill>
                <a:schemeClr val="dk1"/>
              </a:solidFill>
              <a:effectLst/>
              <a:latin typeface="+mn-lt"/>
              <a:ea typeface="+mn-ea"/>
              <a:cs typeface="+mn-cs"/>
            </a:rPr>
            <a:t> unmittelbare pädagogische Arbeit (Kinderfreie Zeit für Vorbereitungzeiten und Teamsitzungen, etc.) ist hierin nicht enthalten. </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baseline="0">
              <a:solidFill>
                <a:schemeClr val="dk1"/>
              </a:solidFill>
              <a:effectLst/>
              <a:latin typeface="+mn-lt"/>
              <a:ea typeface="+mn-ea"/>
              <a:cs typeface="+mn-cs"/>
            </a:rPr>
            <a:t> </a:t>
          </a:r>
          <a:r>
            <a:rPr lang="de-DE" sz="1100" b="0" i="0">
              <a:solidFill>
                <a:schemeClr val="dk1"/>
              </a:solidFill>
              <a:effectLst/>
              <a:latin typeface="+mn-lt"/>
              <a:ea typeface="+mn-ea"/>
              <a:cs typeface="+mn-cs"/>
            </a:rPr>
            <a:t>- sowie </a:t>
          </a:r>
          <a:r>
            <a:rPr lang="de-DE" sz="1100" b="1" i="0">
              <a:solidFill>
                <a:schemeClr val="dk1"/>
              </a:solidFill>
              <a:effectLst/>
              <a:latin typeface="+mn-lt"/>
              <a:ea typeface="+mn-ea"/>
              <a:cs typeface="+mn-cs"/>
            </a:rPr>
            <a:t>20 % für die Freistellung der Kita-Leitung </a:t>
          </a:r>
          <a:r>
            <a:rPr lang="de-DE" sz="1100" b="0" i="0">
              <a:solidFill>
                <a:schemeClr val="dk1"/>
              </a:solidFill>
              <a:effectLst/>
              <a:latin typeface="+mn-lt"/>
              <a:ea typeface="+mn-ea"/>
              <a:cs typeface="+mn-cs"/>
            </a:rPr>
            <a:t>vom unmittelbaren Gruppendienst gemäß</a:t>
          </a:r>
          <a:r>
            <a:rPr lang="de-DE" sz="1100" b="0" i="0" baseline="0">
              <a:solidFill>
                <a:schemeClr val="dk1"/>
              </a:solidFill>
              <a:effectLst/>
              <a:latin typeface="+mn-lt"/>
              <a:ea typeface="+mn-ea"/>
              <a:cs typeface="+mn-cs"/>
            </a:rPr>
            <a:t> §25c Abs, 3 HKJGB.</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baseline="0">
              <a:solidFill>
                <a:schemeClr val="dk1"/>
              </a:solidFill>
              <a:effectLst/>
              <a:latin typeface="+mn-lt"/>
              <a:ea typeface="+mn-ea"/>
              <a:cs typeface="+mn-cs"/>
            </a:rPr>
            <a:t>Diese sind bis zu einem </a:t>
          </a:r>
          <a:r>
            <a:rPr lang="de-DE" sz="1100" b="0" i="0">
              <a:solidFill>
                <a:schemeClr val="dk1"/>
              </a:solidFill>
              <a:effectLst/>
              <a:latin typeface="+mn-lt"/>
              <a:ea typeface="+mn-ea"/>
              <a:cs typeface="+mn-cs"/>
            </a:rPr>
            <a:t>max. im Umfang von 1,5 Vollzeitstellen hinzuzurechnen.</a:t>
          </a:r>
          <a:endParaRPr lang="de-DE" sz="1100"/>
        </a:p>
      </xdr:txBody>
    </xdr:sp>
    <xdr:clientData/>
  </xdr:twoCellAnchor>
  <xdr:twoCellAnchor>
    <xdr:from>
      <xdr:col>15</xdr:col>
      <xdr:colOff>281940</xdr:colOff>
      <xdr:row>9</xdr:row>
      <xdr:rowOff>167640</xdr:rowOff>
    </xdr:from>
    <xdr:to>
      <xdr:col>16</xdr:col>
      <xdr:colOff>304800</xdr:colOff>
      <xdr:row>19</xdr:row>
      <xdr:rowOff>15240</xdr:rowOff>
    </xdr:to>
    <xdr:cxnSp macro="">
      <xdr:nvCxnSpPr>
        <xdr:cNvPr id="35" name="Gerade Verbindung mit Pfeil 34">
          <a:extLst>
            <a:ext uri="{FF2B5EF4-FFF2-40B4-BE49-F238E27FC236}">
              <a16:creationId xmlns:a16="http://schemas.microsoft.com/office/drawing/2014/main" id="{6BC047BC-1CF1-4042-8287-EB4A07474110}"/>
            </a:ext>
          </a:extLst>
        </xdr:cNvPr>
        <xdr:cNvCxnSpPr/>
      </xdr:nvCxnSpPr>
      <xdr:spPr>
        <a:xfrm flipH="1">
          <a:off x="12169140" y="14546580"/>
          <a:ext cx="815340" cy="16764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320040</xdr:colOff>
      <xdr:row>13</xdr:row>
      <xdr:rowOff>7620</xdr:rowOff>
    </xdr:from>
    <xdr:to>
      <xdr:col>16</xdr:col>
      <xdr:colOff>236220</xdr:colOff>
      <xdr:row>20</xdr:row>
      <xdr:rowOff>68580</xdr:rowOff>
    </xdr:to>
    <xdr:cxnSp macro="">
      <xdr:nvCxnSpPr>
        <xdr:cNvPr id="36" name="Gerade Verbindung mit Pfeil 35">
          <a:extLst>
            <a:ext uri="{FF2B5EF4-FFF2-40B4-BE49-F238E27FC236}">
              <a16:creationId xmlns:a16="http://schemas.microsoft.com/office/drawing/2014/main" id="{1D99D21D-50F4-48B7-BD76-B5145141E626}"/>
            </a:ext>
          </a:extLst>
        </xdr:cNvPr>
        <xdr:cNvCxnSpPr/>
      </xdr:nvCxnSpPr>
      <xdr:spPr>
        <a:xfrm flipH="1">
          <a:off x="12207240" y="15118080"/>
          <a:ext cx="708660" cy="134112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327660</xdr:colOff>
      <xdr:row>20</xdr:row>
      <xdr:rowOff>22860</xdr:rowOff>
    </xdr:from>
    <xdr:to>
      <xdr:col>16</xdr:col>
      <xdr:colOff>228600</xdr:colOff>
      <xdr:row>23</xdr:row>
      <xdr:rowOff>0</xdr:rowOff>
    </xdr:to>
    <xdr:cxnSp macro="">
      <xdr:nvCxnSpPr>
        <xdr:cNvPr id="37" name="Gerade Verbindung mit Pfeil 36">
          <a:extLst>
            <a:ext uri="{FF2B5EF4-FFF2-40B4-BE49-F238E27FC236}">
              <a16:creationId xmlns:a16="http://schemas.microsoft.com/office/drawing/2014/main" id="{4B2AFD52-75C0-434D-95DC-B3B29AD544D4}"/>
            </a:ext>
          </a:extLst>
        </xdr:cNvPr>
        <xdr:cNvCxnSpPr/>
      </xdr:nvCxnSpPr>
      <xdr:spPr>
        <a:xfrm flipH="1">
          <a:off x="12214860" y="16413480"/>
          <a:ext cx="693420" cy="52578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14478</xdr:colOff>
      <xdr:row>24</xdr:row>
      <xdr:rowOff>69342</xdr:rowOff>
    </xdr:from>
    <xdr:to>
      <xdr:col>5</xdr:col>
      <xdr:colOff>499110</xdr:colOff>
      <xdr:row>28</xdr:row>
      <xdr:rowOff>156210</xdr:rowOff>
    </xdr:to>
    <xdr:sp macro="" textlink="">
      <xdr:nvSpPr>
        <xdr:cNvPr id="38" name="Pfeil: nach links 37">
          <a:extLst>
            <a:ext uri="{FF2B5EF4-FFF2-40B4-BE49-F238E27FC236}">
              <a16:creationId xmlns:a16="http://schemas.microsoft.com/office/drawing/2014/main" id="{A5B5165E-1DE4-41D5-830A-237B5BAB99E9}"/>
            </a:ext>
          </a:extLst>
        </xdr:cNvPr>
        <xdr:cNvSpPr/>
      </xdr:nvSpPr>
      <xdr:spPr>
        <a:xfrm rot="5400000">
          <a:off x="3810000" y="17358360"/>
          <a:ext cx="818388" cy="484632"/>
        </a:xfrm>
        <a:prstGeom prst="leftArrow">
          <a:avLst/>
        </a:prstGeom>
        <a:solidFill>
          <a:schemeClr val="accent4">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251460</xdr:colOff>
      <xdr:row>43</xdr:row>
      <xdr:rowOff>106680</xdr:rowOff>
    </xdr:from>
    <xdr:to>
      <xdr:col>3</xdr:col>
      <xdr:colOff>388620</xdr:colOff>
      <xdr:row>52</xdr:row>
      <xdr:rowOff>15240</xdr:rowOff>
    </xdr:to>
    <xdr:sp macro="" textlink="">
      <xdr:nvSpPr>
        <xdr:cNvPr id="39" name="Textfeld 38">
          <a:extLst>
            <a:ext uri="{FF2B5EF4-FFF2-40B4-BE49-F238E27FC236}">
              <a16:creationId xmlns:a16="http://schemas.microsoft.com/office/drawing/2014/main" id="{C06A794F-8587-42F4-8FD7-943DA08D7FA4}"/>
            </a:ext>
          </a:extLst>
        </xdr:cNvPr>
        <xdr:cNvSpPr txBox="1"/>
      </xdr:nvSpPr>
      <xdr:spPr>
        <a:xfrm>
          <a:off x="251460" y="20703540"/>
          <a:ext cx="2514600" cy="155448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Die </a:t>
          </a:r>
          <a:r>
            <a:rPr lang="de-DE" sz="1100" b="1" i="0">
              <a:solidFill>
                <a:schemeClr val="dk1"/>
              </a:solidFill>
              <a:effectLst/>
              <a:latin typeface="+mn-lt"/>
              <a:ea typeface="+mn-ea"/>
              <a:cs typeface="+mn-cs"/>
            </a:rPr>
            <a:t>Gruppengröße</a:t>
          </a:r>
          <a:r>
            <a:rPr lang="de-DE" sz="1100" b="0" i="0">
              <a:solidFill>
                <a:schemeClr val="dk1"/>
              </a:solidFill>
              <a:effectLst/>
              <a:latin typeface="+mn-lt"/>
              <a:ea typeface="+mn-ea"/>
              <a:cs typeface="+mn-cs"/>
            </a:rPr>
            <a:t> (§ 25d HKJGB) richtet sich grundsätzlich nach</a:t>
          </a:r>
          <a:r>
            <a:rPr lang="de-DE" sz="1100" b="0" i="0" baseline="0">
              <a:solidFill>
                <a:schemeClr val="dk1"/>
              </a:solidFill>
              <a:effectLst/>
              <a:latin typeface="+mn-lt"/>
              <a:ea typeface="+mn-ea"/>
              <a:cs typeface="+mn-cs"/>
            </a:rPr>
            <a:t> den Bestimmungen der Betriebserlaubnis. </a:t>
          </a:r>
          <a:r>
            <a:rPr lang="de-DE" sz="1100" b="0" i="0">
              <a:solidFill>
                <a:schemeClr val="dk1"/>
              </a:solidFill>
              <a:effectLst/>
              <a:latin typeface="+mn-lt"/>
              <a:ea typeface="+mn-ea"/>
              <a:cs typeface="+mn-cs"/>
            </a:rPr>
            <a:t> Der Berechnung ist kindbezogen geregelt. </a:t>
          </a:r>
        </a:p>
        <a:p>
          <a:r>
            <a:rPr lang="de-DE" sz="1100" b="0" i="0">
              <a:solidFill>
                <a:schemeClr val="dk1"/>
              </a:solidFill>
              <a:effectLst/>
              <a:latin typeface="+mn-lt"/>
              <a:ea typeface="+mn-ea"/>
              <a:cs typeface="+mn-cs"/>
            </a:rPr>
            <a:t>Es gilt eine </a:t>
          </a:r>
          <a:r>
            <a:rPr lang="de-DE" sz="1100" b="1" i="0">
              <a:solidFill>
                <a:schemeClr val="dk1"/>
              </a:solidFill>
              <a:effectLst/>
              <a:latin typeface="+mn-lt"/>
              <a:ea typeface="+mn-ea"/>
              <a:cs typeface="+mn-cs"/>
            </a:rPr>
            <a:t>Obergrenze von maximal 25 Kindern in</a:t>
          </a:r>
          <a:r>
            <a:rPr lang="de-DE" sz="1100" b="1" i="0" baseline="0">
              <a:solidFill>
                <a:schemeClr val="dk1"/>
              </a:solidFill>
              <a:effectLst/>
              <a:latin typeface="+mn-lt"/>
              <a:ea typeface="+mn-ea"/>
              <a:cs typeface="+mn-cs"/>
            </a:rPr>
            <a:t> Kindergartengruppen und maximal 12 Kinder in Krippengruppen. </a:t>
          </a:r>
          <a:r>
            <a:rPr lang="de-DE" sz="1100" b="0" i="0">
              <a:solidFill>
                <a:schemeClr val="dk1"/>
              </a:solidFill>
              <a:effectLst/>
              <a:latin typeface="+mn-lt"/>
              <a:ea typeface="+mn-ea"/>
              <a:cs typeface="+mn-cs"/>
            </a:rPr>
            <a:t> </a:t>
          </a:r>
        </a:p>
        <a:p>
          <a:endParaRPr lang="de-DE" sz="1100" b="0" i="0">
            <a:solidFill>
              <a:schemeClr val="dk1"/>
            </a:solidFill>
            <a:effectLst/>
            <a:latin typeface="+mn-lt"/>
            <a:ea typeface="+mn-ea"/>
            <a:cs typeface="+mn-cs"/>
          </a:endParaRPr>
        </a:p>
        <a:p>
          <a:endParaRPr lang="de-DE" sz="1100" b="0" i="0">
            <a:solidFill>
              <a:schemeClr val="dk1"/>
            </a:solidFill>
            <a:effectLst/>
            <a:latin typeface="+mn-lt"/>
            <a:ea typeface="+mn-ea"/>
            <a:cs typeface="+mn-cs"/>
          </a:endParaRPr>
        </a:p>
        <a:p>
          <a:endParaRPr lang="de-DE" sz="1100" b="0" i="0">
            <a:solidFill>
              <a:schemeClr val="dk1"/>
            </a:solidFill>
            <a:effectLst/>
            <a:latin typeface="+mn-lt"/>
            <a:ea typeface="+mn-ea"/>
            <a:cs typeface="+mn-cs"/>
          </a:endParaRPr>
        </a:p>
        <a:p>
          <a:endParaRPr lang="de-DE" sz="1100" b="0" i="0">
            <a:solidFill>
              <a:schemeClr val="dk1"/>
            </a:solidFill>
            <a:effectLst/>
            <a:latin typeface="+mn-lt"/>
            <a:ea typeface="+mn-ea"/>
            <a:cs typeface="+mn-cs"/>
          </a:endParaRPr>
        </a:p>
      </xdr:txBody>
    </xdr:sp>
    <xdr:clientData/>
  </xdr:twoCellAnchor>
  <xdr:twoCellAnchor>
    <xdr:from>
      <xdr:col>7</xdr:col>
      <xdr:colOff>167640</xdr:colOff>
      <xdr:row>26</xdr:row>
      <xdr:rowOff>167640</xdr:rowOff>
    </xdr:from>
    <xdr:to>
      <xdr:col>10</xdr:col>
      <xdr:colOff>320040</xdr:colOff>
      <xdr:row>40</xdr:row>
      <xdr:rowOff>152400</xdr:rowOff>
    </xdr:to>
    <xdr:sp macro="" textlink="">
      <xdr:nvSpPr>
        <xdr:cNvPr id="40" name="Textfeld 39">
          <a:extLst>
            <a:ext uri="{FF2B5EF4-FFF2-40B4-BE49-F238E27FC236}">
              <a16:creationId xmlns:a16="http://schemas.microsoft.com/office/drawing/2014/main" id="{A9B3CDB9-7E95-4D53-B2A8-83943A0D71C3}"/>
            </a:ext>
          </a:extLst>
        </xdr:cNvPr>
        <xdr:cNvSpPr txBox="1"/>
      </xdr:nvSpPr>
      <xdr:spPr>
        <a:xfrm>
          <a:off x="5715000" y="17655540"/>
          <a:ext cx="2529840" cy="254508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Hier</a:t>
          </a:r>
          <a:r>
            <a:rPr lang="de-DE" sz="1100" baseline="0"/>
            <a:t> tragen Sie bitte die vertraglich aufgenomme Kinderzahl in der jeweiligen Altersgruppe und dem Betreuungsmittelwert ein.</a:t>
          </a:r>
        </a:p>
        <a:p>
          <a:endParaRPr lang="de-DE" sz="1100" baseline="0"/>
        </a:p>
        <a:p>
          <a:r>
            <a:rPr lang="de-DE" sz="1100" baseline="0"/>
            <a:t>Sollten </a:t>
          </a:r>
          <a:r>
            <a:rPr lang="de-DE" sz="1100" b="1" baseline="0"/>
            <a:t>Sie Altersübergreifende Gruppen </a:t>
          </a:r>
          <a:r>
            <a:rPr lang="de-DE" sz="1100" baseline="0"/>
            <a:t>haben, dann tragen Sie diese Kinder in ihrer jeweiligen Altersgruppe und Ihrem Betreuungsmittelwert nur in die zweite Spalte ein. </a:t>
          </a:r>
        </a:p>
        <a:p>
          <a:endParaRPr lang="de-DE" sz="1100"/>
        </a:p>
        <a:p>
          <a:r>
            <a:rPr lang="de-DE" sz="1100"/>
            <a:t>Die</a:t>
          </a:r>
          <a:r>
            <a:rPr lang="de-DE" sz="1100" baseline="0"/>
            <a:t> </a:t>
          </a:r>
          <a:r>
            <a:rPr lang="de-DE" sz="1100" b="1" baseline="0"/>
            <a:t>Summe</a:t>
          </a:r>
          <a:r>
            <a:rPr lang="de-DE" sz="1100" baseline="0"/>
            <a:t> der vergebenen Plätze darf die genehmigte Kinderzahl aus der Betriebserlaubnis nicht übersteigen. </a:t>
          </a:r>
          <a:endParaRPr lang="de-DE" sz="1100"/>
        </a:p>
      </xdr:txBody>
    </xdr:sp>
    <xdr:clientData/>
  </xdr:twoCellAnchor>
  <xdr:twoCellAnchor>
    <xdr:from>
      <xdr:col>8</xdr:col>
      <xdr:colOff>381000</xdr:colOff>
      <xdr:row>9</xdr:row>
      <xdr:rowOff>30480</xdr:rowOff>
    </xdr:from>
    <xdr:to>
      <xdr:col>10</xdr:col>
      <xdr:colOff>12192</xdr:colOff>
      <xdr:row>26</xdr:row>
      <xdr:rowOff>156972</xdr:rowOff>
    </xdr:to>
    <xdr:sp macro="" textlink="">
      <xdr:nvSpPr>
        <xdr:cNvPr id="42" name="Pfeil: nach links, rechts und oben 41">
          <a:extLst>
            <a:ext uri="{FF2B5EF4-FFF2-40B4-BE49-F238E27FC236}">
              <a16:creationId xmlns:a16="http://schemas.microsoft.com/office/drawing/2014/main" id="{3E3A1FE3-2D09-438F-AA21-5C56C4427385}"/>
            </a:ext>
          </a:extLst>
        </xdr:cNvPr>
        <xdr:cNvSpPr/>
      </xdr:nvSpPr>
      <xdr:spPr>
        <a:xfrm rot="10800000">
          <a:off x="6720840" y="14409420"/>
          <a:ext cx="1216152" cy="3235452"/>
        </a:xfrm>
        <a:prstGeom prst="leftRigh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10</xdr:col>
      <xdr:colOff>419100</xdr:colOff>
      <xdr:row>26</xdr:row>
      <xdr:rowOff>15240</xdr:rowOff>
    </xdr:from>
    <xdr:to>
      <xdr:col>13</xdr:col>
      <xdr:colOff>678180</xdr:colOff>
      <xdr:row>33</xdr:row>
      <xdr:rowOff>114300</xdr:rowOff>
    </xdr:to>
    <xdr:sp macro="" textlink="">
      <xdr:nvSpPr>
        <xdr:cNvPr id="44" name="Textfeld 43">
          <a:extLst>
            <a:ext uri="{FF2B5EF4-FFF2-40B4-BE49-F238E27FC236}">
              <a16:creationId xmlns:a16="http://schemas.microsoft.com/office/drawing/2014/main" id="{BBE7D6E7-8122-4E6C-8816-540A52363C1A}"/>
            </a:ext>
          </a:extLst>
        </xdr:cNvPr>
        <xdr:cNvSpPr txBox="1"/>
      </xdr:nvSpPr>
      <xdr:spPr>
        <a:xfrm>
          <a:off x="8039100" y="5006340"/>
          <a:ext cx="2545080" cy="14325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Zur Berechnung der Fachkraftstunden ist es notwendig, dass hier das </a:t>
          </a:r>
          <a:r>
            <a:rPr lang="de-DE" sz="1100" b="1" baseline="0"/>
            <a:t>Kind mit Behinderung und die damit verbundenen reduzierten Plätze</a:t>
          </a:r>
          <a:r>
            <a:rPr lang="de-DE" sz="1100" baseline="0"/>
            <a:t> angegeben werden. Zur Erläuterung siehe Reiter Gruppenreduzierung Integration. </a:t>
          </a:r>
          <a:endParaRPr lang="de-DE" sz="1100"/>
        </a:p>
      </xdr:txBody>
    </xdr:sp>
    <xdr:clientData/>
  </xdr:twoCellAnchor>
  <xdr:twoCellAnchor>
    <xdr:from>
      <xdr:col>10</xdr:col>
      <xdr:colOff>320040</xdr:colOff>
      <xdr:row>17</xdr:row>
      <xdr:rowOff>60960</xdr:rowOff>
    </xdr:from>
    <xdr:to>
      <xdr:col>10</xdr:col>
      <xdr:colOff>640080</xdr:colOff>
      <xdr:row>26</xdr:row>
      <xdr:rowOff>15240</xdr:rowOff>
    </xdr:to>
    <xdr:sp macro="" textlink="">
      <xdr:nvSpPr>
        <xdr:cNvPr id="45" name="Pfeil: nach links 44">
          <a:extLst>
            <a:ext uri="{FF2B5EF4-FFF2-40B4-BE49-F238E27FC236}">
              <a16:creationId xmlns:a16="http://schemas.microsoft.com/office/drawing/2014/main" id="{BDA07681-8E3F-4528-99E5-33A4EB6C32C6}"/>
            </a:ext>
          </a:extLst>
        </xdr:cNvPr>
        <xdr:cNvSpPr/>
      </xdr:nvSpPr>
      <xdr:spPr>
        <a:xfrm rot="5400000">
          <a:off x="7604760" y="16543020"/>
          <a:ext cx="1600200" cy="320040"/>
        </a:xfrm>
        <a:prstGeom prst="leftArrow">
          <a:avLst/>
        </a:prstGeom>
        <a:solidFill>
          <a:schemeClr val="accent2">
            <a:lumMod val="40000"/>
            <a:lumOff val="6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4</xdr:col>
      <xdr:colOff>22860</xdr:colOff>
      <xdr:row>43</xdr:row>
      <xdr:rowOff>175260</xdr:rowOff>
    </xdr:from>
    <xdr:to>
      <xdr:col>15</xdr:col>
      <xdr:colOff>320821</xdr:colOff>
      <xdr:row>66</xdr:row>
      <xdr:rowOff>99418</xdr:rowOff>
    </xdr:to>
    <xdr:pic>
      <xdr:nvPicPr>
        <xdr:cNvPr id="48" name="Grafik 47">
          <a:extLst>
            <a:ext uri="{FF2B5EF4-FFF2-40B4-BE49-F238E27FC236}">
              <a16:creationId xmlns:a16="http://schemas.microsoft.com/office/drawing/2014/main" id="{5A45D6C1-DE9C-48B7-989D-2226EDDD71BA}"/>
            </a:ext>
          </a:extLst>
        </xdr:cNvPr>
        <xdr:cNvPicPr>
          <a:picLocks noChangeAspect="1"/>
        </xdr:cNvPicPr>
      </xdr:nvPicPr>
      <xdr:blipFill>
        <a:blip xmlns:r="http://schemas.openxmlformats.org/officeDocument/2006/relationships" r:embed="rId2"/>
        <a:stretch>
          <a:fillRect/>
        </a:stretch>
      </xdr:blipFill>
      <xdr:spPr>
        <a:xfrm>
          <a:off x="3192780" y="20772120"/>
          <a:ext cx="9015241" cy="4130398"/>
        </a:xfrm>
        <a:prstGeom prst="rect">
          <a:avLst/>
        </a:prstGeom>
      </xdr:spPr>
    </xdr:pic>
    <xdr:clientData/>
  </xdr:twoCellAnchor>
  <xdr:twoCellAnchor>
    <xdr:from>
      <xdr:col>2</xdr:col>
      <xdr:colOff>365760</xdr:colOff>
      <xdr:row>8</xdr:row>
      <xdr:rowOff>167640</xdr:rowOff>
    </xdr:from>
    <xdr:to>
      <xdr:col>6</xdr:col>
      <xdr:colOff>518160</xdr:colOff>
      <xdr:row>20</xdr:row>
      <xdr:rowOff>45720</xdr:rowOff>
    </xdr:to>
    <xdr:cxnSp macro="">
      <xdr:nvCxnSpPr>
        <xdr:cNvPr id="49" name="Gerade Verbindung mit Pfeil 48">
          <a:extLst>
            <a:ext uri="{FF2B5EF4-FFF2-40B4-BE49-F238E27FC236}">
              <a16:creationId xmlns:a16="http://schemas.microsoft.com/office/drawing/2014/main" id="{52EA41BB-C3A7-4B29-AED8-E13151A90300}"/>
            </a:ext>
          </a:extLst>
        </xdr:cNvPr>
        <xdr:cNvCxnSpPr/>
      </xdr:nvCxnSpPr>
      <xdr:spPr>
        <a:xfrm flipV="1">
          <a:off x="1950720" y="14363700"/>
          <a:ext cx="3322320" cy="207264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535251</xdr:colOff>
      <xdr:row>69</xdr:row>
      <xdr:rowOff>7620</xdr:rowOff>
    </xdr:from>
    <xdr:ext cx="3366189" cy="363620"/>
    <xdr:sp macro="" textlink="">
      <xdr:nvSpPr>
        <xdr:cNvPr id="50" name="Textfeld 49">
          <a:extLst>
            <a:ext uri="{FF2B5EF4-FFF2-40B4-BE49-F238E27FC236}">
              <a16:creationId xmlns:a16="http://schemas.microsoft.com/office/drawing/2014/main" id="{CC352955-DCF3-47F6-AF2D-7A1035E69939}"/>
            </a:ext>
          </a:extLst>
        </xdr:cNvPr>
        <xdr:cNvSpPr txBox="1"/>
      </xdr:nvSpPr>
      <xdr:spPr>
        <a:xfrm flipH="1">
          <a:off x="2120211" y="25359360"/>
          <a:ext cx="3366189" cy="363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xdr:twoCellAnchor>
    <xdr:from>
      <xdr:col>1</xdr:col>
      <xdr:colOff>60960</xdr:colOff>
      <xdr:row>67</xdr:row>
      <xdr:rowOff>106680</xdr:rowOff>
    </xdr:from>
    <xdr:to>
      <xdr:col>5</xdr:col>
      <xdr:colOff>777240</xdr:colOff>
      <xdr:row>76</xdr:row>
      <xdr:rowOff>22860</xdr:rowOff>
    </xdr:to>
    <xdr:sp macro="" textlink="">
      <xdr:nvSpPr>
        <xdr:cNvPr id="51" name="Textfeld 50">
          <a:extLst>
            <a:ext uri="{FF2B5EF4-FFF2-40B4-BE49-F238E27FC236}">
              <a16:creationId xmlns:a16="http://schemas.microsoft.com/office/drawing/2014/main" id="{4DC13F62-1E88-4798-9EBA-D4C7C734A12D}"/>
            </a:ext>
          </a:extLst>
        </xdr:cNvPr>
        <xdr:cNvSpPr txBox="1"/>
      </xdr:nvSpPr>
      <xdr:spPr>
        <a:xfrm>
          <a:off x="853440" y="25092660"/>
          <a:ext cx="3886200" cy="15621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Jedem</a:t>
          </a:r>
          <a:r>
            <a:rPr lang="de-DE" sz="1100" baseline="0"/>
            <a:t> Kind wird zur Berechnung der Gruppengöße ein Faktor zugewiesen. </a:t>
          </a:r>
        </a:p>
        <a:p>
          <a:endParaRPr lang="de-DE" sz="1100" baseline="0"/>
        </a:p>
        <a:p>
          <a:r>
            <a:rPr lang="de-DE" sz="1100" baseline="0"/>
            <a:t>Integrationskinder ab dem vollendeten 3. Lebensjahr werden mit dem 3-fachen Faktor nach §25d Abs.1 Nr.1 HKJGB berücksichtigt.</a:t>
          </a:r>
        </a:p>
        <a:p>
          <a:endParaRPr lang="de-DE" sz="1100" baseline="0"/>
        </a:p>
        <a:p>
          <a:r>
            <a:rPr lang="de-DE" sz="1100" baseline="0"/>
            <a:t>Integrationskinder im U3 Bereich werden mit dem 2-fachen Faktor nach §25d Abs.1 Nr.1 HKJGB berüc ksichtigt </a:t>
          </a:r>
          <a:endParaRPr lang="de-DE" sz="1100"/>
        </a:p>
      </xdr:txBody>
    </xdr:sp>
    <xdr:clientData/>
  </xdr:twoCellAnchor>
  <xdr:twoCellAnchor>
    <xdr:from>
      <xdr:col>3</xdr:col>
      <xdr:colOff>396240</xdr:colOff>
      <xdr:row>43</xdr:row>
      <xdr:rowOff>152400</xdr:rowOff>
    </xdr:from>
    <xdr:to>
      <xdr:col>4</xdr:col>
      <xdr:colOff>422148</xdr:colOff>
      <xdr:row>46</xdr:row>
      <xdr:rowOff>88392</xdr:rowOff>
    </xdr:to>
    <xdr:sp macro="" textlink="">
      <xdr:nvSpPr>
        <xdr:cNvPr id="52" name="Pfeil: nach links 51">
          <a:extLst>
            <a:ext uri="{FF2B5EF4-FFF2-40B4-BE49-F238E27FC236}">
              <a16:creationId xmlns:a16="http://schemas.microsoft.com/office/drawing/2014/main" id="{A897459B-639F-4CF5-B791-F68A219BA8FC}"/>
            </a:ext>
          </a:extLst>
        </xdr:cNvPr>
        <xdr:cNvSpPr/>
      </xdr:nvSpPr>
      <xdr:spPr>
        <a:xfrm rot="10800000">
          <a:off x="2773680" y="20749260"/>
          <a:ext cx="818388" cy="484632"/>
        </a:xfrm>
        <a:prstGeom prst="leftArrow">
          <a:avLst/>
        </a:prstGeom>
        <a:solidFill>
          <a:schemeClr val="accent1"/>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281940</xdr:colOff>
      <xdr:row>53</xdr:row>
      <xdr:rowOff>152400</xdr:rowOff>
    </xdr:from>
    <xdr:to>
      <xdr:col>3</xdr:col>
      <xdr:colOff>365760</xdr:colOff>
      <xdr:row>66</xdr:row>
      <xdr:rowOff>45720</xdr:rowOff>
    </xdr:to>
    <xdr:sp macro="" textlink="">
      <xdr:nvSpPr>
        <xdr:cNvPr id="53" name="Textfeld 52">
          <a:extLst>
            <a:ext uri="{FF2B5EF4-FFF2-40B4-BE49-F238E27FC236}">
              <a16:creationId xmlns:a16="http://schemas.microsoft.com/office/drawing/2014/main" id="{3BC636F0-24CF-446D-A503-29B31C2E2A3E}"/>
            </a:ext>
          </a:extLst>
        </xdr:cNvPr>
        <xdr:cNvSpPr txBox="1"/>
      </xdr:nvSpPr>
      <xdr:spPr>
        <a:xfrm>
          <a:off x="281940" y="22578060"/>
          <a:ext cx="2461260" cy="22707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Jedem Kind wird zur Berechnung der Gruppengröße ein</a:t>
          </a:r>
          <a:r>
            <a:rPr lang="de-DE" sz="1100" baseline="0"/>
            <a:t> Faktor zugewiesen. </a:t>
          </a:r>
        </a:p>
        <a:p>
          <a:endParaRPr lang="de-DE" sz="1100" b="1" baseline="0"/>
        </a:p>
        <a:p>
          <a:r>
            <a:rPr lang="de-DE" sz="1100" b="1" baseline="0"/>
            <a:t>Kindergartenkinder </a:t>
          </a:r>
          <a:r>
            <a:rPr lang="de-DE" sz="1100" baseline="0"/>
            <a:t>und Hortkindern haben den Faktor 1. </a:t>
          </a:r>
        </a:p>
        <a:p>
          <a:endParaRPr lang="de-DE" sz="1100" baseline="0"/>
        </a:p>
        <a:p>
          <a:r>
            <a:rPr lang="de-DE" sz="1100" baseline="0"/>
            <a:t>Bei </a:t>
          </a:r>
          <a:r>
            <a:rPr lang="de-DE" sz="1100" b="1" baseline="0"/>
            <a:t>Krippenkindern</a:t>
          </a:r>
          <a:r>
            <a:rPr lang="de-DE" sz="1100" baseline="0"/>
            <a:t> wurde eine Unterteilung vorgenommen.</a:t>
          </a:r>
        </a:p>
        <a:p>
          <a:r>
            <a:rPr lang="de-DE" sz="1100"/>
            <a:t>Kinder von 0-2</a:t>
          </a:r>
          <a:r>
            <a:rPr lang="de-DE" sz="1100" baseline="0"/>
            <a:t> Jahre erhalten den Faktor 2,5.</a:t>
          </a:r>
        </a:p>
        <a:p>
          <a:r>
            <a:rPr lang="de-DE" sz="1100" baseline="0"/>
            <a:t>Kinder von 2-3 Jahre haben den </a:t>
          </a:r>
        </a:p>
        <a:p>
          <a:r>
            <a:rPr lang="de-DE" sz="1100" baseline="0"/>
            <a:t>Faktor 1,5.</a:t>
          </a:r>
          <a:endParaRPr lang="de-DE" sz="1100"/>
        </a:p>
      </xdr:txBody>
    </xdr:sp>
    <xdr:clientData/>
  </xdr:twoCellAnchor>
  <xdr:twoCellAnchor>
    <xdr:from>
      <xdr:col>2</xdr:col>
      <xdr:colOff>190500</xdr:colOff>
      <xdr:row>57</xdr:row>
      <xdr:rowOff>30481</xdr:rowOff>
    </xdr:from>
    <xdr:to>
      <xdr:col>6</xdr:col>
      <xdr:colOff>381000</xdr:colOff>
      <xdr:row>58</xdr:row>
      <xdr:rowOff>99060</xdr:rowOff>
    </xdr:to>
    <xdr:cxnSp macro="">
      <xdr:nvCxnSpPr>
        <xdr:cNvPr id="54" name="Gerade Verbindung mit Pfeil 53">
          <a:extLst>
            <a:ext uri="{FF2B5EF4-FFF2-40B4-BE49-F238E27FC236}">
              <a16:creationId xmlns:a16="http://schemas.microsoft.com/office/drawing/2014/main" id="{A0D95896-F241-4E24-B7EA-926BA9A3F91B}"/>
            </a:ext>
          </a:extLst>
        </xdr:cNvPr>
        <xdr:cNvCxnSpPr/>
      </xdr:nvCxnSpPr>
      <xdr:spPr>
        <a:xfrm flipV="1">
          <a:off x="1775460" y="23187661"/>
          <a:ext cx="3360420" cy="25145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236220</xdr:colOff>
      <xdr:row>55</xdr:row>
      <xdr:rowOff>121920</xdr:rowOff>
    </xdr:from>
    <xdr:to>
      <xdr:col>6</xdr:col>
      <xdr:colOff>525780</xdr:colOff>
      <xdr:row>58</xdr:row>
      <xdr:rowOff>91440</xdr:rowOff>
    </xdr:to>
    <xdr:cxnSp macro="">
      <xdr:nvCxnSpPr>
        <xdr:cNvPr id="55" name="Gerade Verbindung mit Pfeil 54">
          <a:extLst>
            <a:ext uri="{FF2B5EF4-FFF2-40B4-BE49-F238E27FC236}">
              <a16:creationId xmlns:a16="http://schemas.microsoft.com/office/drawing/2014/main" id="{A6B7A2CB-4D1F-4C60-BC5A-D8E2F9AB6C25}"/>
            </a:ext>
          </a:extLst>
        </xdr:cNvPr>
        <xdr:cNvCxnSpPr/>
      </xdr:nvCxnSpPr>
      <xdr:spPr>
        <a:xfrm flipV="1">
          <a:off x="1821180" y="22913340"/>
          <a:ext cx="3459480" cy="51816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510540</xdr:colOff>
      <xdr:row>60</xdr:row>
      <xdr:rowOff>121920</xdr:rowOff>
    </xdr:from>
    <xdr:to>
      <xdr:col>6</xdr:col>
      <xdr:colOff>464820</xdr:colOff>
      <xdr:row>63</xdr:row>
      <xdr:rowOff>7620</xdr:rowOff>
    </xdr:to>
    <xdr:cxnSp macro="">
      <xdr:nvCxnSpPr>
        <xdr:cNvPr id="56" name="Gerade Verbindung mit Pfeil 55">
          <a:extLst>
            <a:ext uri="{FF2B5EF4-FFF2-40B4-BE49-F238E27FC236}">
              <a16:creationId xmlns:a16="http://schemas.microsoft.com/office/drawing/2014/main" id="{5A607F65-8DC1-40F5-AF1B-96064346C425}"/>
            </a:ext>
          </a:extLst>
        </xdr:cNvPr>
        <xdr:cNvCxnSpPr/>
      </xdr:nvCxnSpPr>
      <xdr:spPr>
        <a:xfrm flipV="1">
          <a:off x="1303020" y="23827740"/>
          <a:ext cx="3916680" cy="43434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62</xdr:row>
      <xdr:rowOff>30480</xdr:rowOff>
    </xdr:from>
    <xdr:to>
      <xdr:col>6</xdr:col>
      <xdr:colOff>373380</xdr:colOff>
      <xdr:row>64</xdr:row>
      <xdr:rowOff>175260</xdr:rowOff>
    </xdr:to>
    <xdr:cxnSp macro="">
      <xdr:nvCxnSpPr>
        <xdr:cNvPr id="57" name="Gerade Verbindung mit Pfeil 56">
          <a:extLst>
            <a:ext uri="{FF2B5EF4-FFF2-40B4-BE49-F238E27FC236}">
              <a16:creationId xmlns:a16="http://schemas.microsoft.com/office/drawing/2014/main" id="{3AE15D27-238A-4FA4-B970-7E6B1019AEC3}"/>
            </a:ext>
          </a:extLst>
        </xdr:cNvPr>
        <xdr:cNvCxnSpPr/>
      </xdr:nvCxnSpPr>
      <xdr:spPr>
        <a:xfrm flipV="1">
          <a:off x="1173480" y="24102060"/>
          <a:ext cx="3954780" cy="51054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678180</xdr:colOff>
      <xdr:row>68</xdr:row>
      <xdr:rowOff>129540</xdr:rowOff>
    </xdr:from>
    <xdr:to>
      <xdr:col>15</xdr:col>
      <xdr:colOff>784860</xdr:colOff>
      <xdr:row>80</xdr:row>
      <xdr:rowOff>114300</xdr:rowOff>
    </xdr:to>
    <xdr:sp macro="" textlink="">
      <xdr:nvSpPr>
        <xdr:cNvPr id="58" name="Textfeld 57">
          <a:extLst>
            <a:ext uri="{FF2B5EF4-FFF2-40B4-BE49-F238E27FC236}">
              <a16:creationId xmlns:a16="http://schemas.microsoft.com/office/drawing/2014/main" id="{48F6C6B6-F869-48EF-A480-3F093AF6073F}"/>
            </a:ext>
          </a:extLst>
        </xdr:cNvPr>
        <xdr:cNvSpPr txBox="1"/>
      </xdr:nvSpPr>
      <xdr:spPr>
        <a:xfrm>
          <a:off x="8602980" y="25298400"/>
          <a:ext cx="4069080" cy="21793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Kontrollsumme berechnet</a:t>
          </a:r>
          <a:r>
            <a:rPr lang="de-DE" sz="1100" baseline="0"/>
            <a:t> sich mit der hinterlegten Formel zum Faktor der Kinder. Steigt die Zahl über 25 sind die Eingaben </a:t>
          </a:r>
          <a:r>
            <a:rPr lang="de-DE" sz="1100" b="1" baseline="0"/>
            <a:t>nicht</a:t>
          </a:r>
          <a:r>
            <a:rPr lang="de-DE" sz="1100" baseline="0"/>
            <a:t> korrekt. </a:t>
          </a:r>
        </a:p>
        <a:p>
          <a:endParaRPr lang="de-DE" sz="1100" baseline="0"/>
        </a:p>
        <a:p>
          <a:r>
            <a:rPr lang="de-DE" sz="1100" baseline="0"/>
            <a:t>Bitte beachten Sie die folgenden Hinweise:</a:t>
          </a:r>
          <a:endParaRPr lang="de-DE" sz="1100"/>
        </a:p>
        <a:p>
          <a:pPr lvl="1"/>
          <a:r>
            <a:rPr lang="de-DE" sz="1100"/>
            <a:t>In reinen Krippengruppen dürfen jedoch nicht mehr als maximal 12 Kinder betreut werden (§ 25d Abs. 1 Satz 3 HKJGB).</a:t>
          </a:r>
        </a:p>
        <a:p>
          <a:endParaRPr lang="de-DE" sz="1100"/>
        </a:p>
        <a:p>
          <a:pPr lvl="1"/>
          <a:r>
            <a:rPr lang="de-DE" sz="1100"/>
            <a:t>Durch den höheren Faktor bei Kindern mit Behinderung reduziert sich die maximale Anzahl der Kinder in</a:t>
          </a:r>
          <a:r>
            <a:rPr lang="de-DE" sz="1100" baseline="0"/>
            <a:t> der Gruppe.</a:t>
          </a:r>
          <a:endParaRPr lang="de-DE" sz="1100"/>
        </a:p>
      </xdr:txBody>
    </xdr:sp>
    <xdr:clientData/>
  </xdr:twoCellAnchor>
  <xdr:twoCellAnchor>
    <xdr:from>
      <xdr:col>4</xdr:col>
      <xdr:colOff>472440</xdr:colOff>
      <xdr:row>64</xdr:row>
      <xdr:rowOff>30480</xdr:rowOff>
    </xdr:from>
    <xdr:to>
      <xdr:col>6</xdr:col>
      <xdr:colOff>297180</xdr:colOff>
      <xdr:row>70</xdr:row>
      <xdr:rowOff>160020</xdr:rowOff>
    </xdr:to>
    <xdr:cxnSp macro="">
      <xdr:nvCxnSpPr>
        <xdr:cNvPr id="59" name="Gerade Verbindung mit Pfeil 58">
          <a:extLst>
            <a:ext uri="{FF2B5EF4-FFF2-40B4-BE49-F238E27FC236}">
              <a16:creationId xmlns:a16="http://schemas.microsoft.com/office/drawing/2014/main" id="{4224D6DC-0C4F-4E89-8DB4-A54B7AD2A098}"/>
            </a:ext>
          </a:extLst>
        </xdr:cNvPr>
        <xdr:cNvCxnSpPr/>
      </xdr:nvCxnSpPr>
      <xdr:spPr>
        <a:xfrm flipV="1">
          <a:off x="3642360" y="24467820"/>
          <a:ext cx="1409700" cy="122682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632460</xdr:colOff>
      <xdr:row>62</xdr:row>
      <xdr:rowOff>121920</xdr:rowOff>
    </xdr:from>
    <xdr:to>
      <xdr:col>6</xdr:col>
      <xdr:colOff>419100</xdr:colOff>
      <xdr:row>74</xdr:row>
      <xdr:rowOff>83820</xdr:rowOff>
    </xdr:to>
    <xdr:cxnSp macro="">
      <xdr:nvCxnSpPr>
        <xdr:cNvPr id="60" name="Gerade Verbindung mit Pfeil 59">
          <a:extLst>
            <a:ext uri="{FF2B5EF4-FFF2-40B4-BE49-F238E27FC236}">
              <a16:creationId xmlns:a16="http://schemas.microsoft.com/office/drawing/2014/main" id="{FCDFB5FA-7CFB-4E8C-BF9B-26F3A31B4FC0}"/>
            </a:ext>
          </a:extLst>
        </xdr:cNvPr>
        <xdr:cNvCxnSpPr/>
      </xdr:nvCxnSpPr>
      <xdr:spPr>
        <a:xfrm flipV="1">
          <a:off x="4594860" y="24193500"/>
          <a:ext cx="579120" cy="215646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640080</xdr:colOff>
      <xdr:row>61</xdr:row>
      <xdr:rowOff>83820</xdr:rowOff>
    </xdr:from>
    <xdr:to>
      <xdr:col>6</xdr:col>
      <xdr:colOff>594360</xdr:colOff>
      <xdr:row>74</xdr:row>
      <xdr:rowOff>76200</xdr:rowOff>
    </xdr:to>
    <xdr:cxnSp macro="">
      <xdr:nvCxnSpPr>
        <xdr:cNvPr id="61" name="Gerade Verbindung mit Pfeil 60">
          <a:extLst>
            <a:ext uri="{FF2B5EF4-FFF2-40B4-BE49-F238E27FC236}">
              <a16:creationId xmlns:a16="http://schemas.microsoft.com/office/drawing/2014/main" id="{616F73B4-08CE-4538-9B20-86169F6C4E08}"/>
            </a:ext>
          </a:extLst>
        </xdr:cNvPr>
        <xdr:cNvCxnSpPr/>
      </xdr:nvCxnSpPr>
      <xdr:spPr>
        <a:xfrm flipV="1">
          <a:off x="4602480" y="23972520"/>
          <a:ext cx="746760" cy="236982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167640</xdr:colOff>
      <xdr:row>65</xdr:row>
      <xdr:rowOff>91440</xdr:rowOff>
    </xdr:from>
    <xdr:to>
      <xdr:col>14</xdr:col>
      <xdr:colOff>335280</xdr:colOff>
      <xdr:row>68</xdr:row>
      <xdr:rowOff>114300</xdr:rowOff>
    </xdr:to>
    <xdr:sp macro="" textlink="">
      <xdr:nvSpPr>
        <xdr:cNvPr id="62" name="Pfeil: nach oben 61">
          <a:extLst>
            <a:ext uri="{FF2B5EF4-FFF2-40B4-BE49-F238E27FC236}">
              <a16:creationId xmlns:a16="http://schemas.microsoft.com/office/drawing/2014/main" id="{4FB226A0-FE0B-4930-B7DD-E47C4ABE8DF4}"/>
            </a:ext>
          </a:extLst>
        </xdr:cNvPr>
        <xdr:cNvSpPr/>
      </xdr:nvSpPr>
      <xdr:spPr>
        <a:xfrm>
          <a:off x="10469880" y="24711660"/>
          <a:ext cx="960120" cy="5715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6</xdr:col>
      <xdr:colOff>236220</xdr:colOff>
      <xdr:row>23</xdr:row>
      <xdr:rowOff>0</xdr:rowOff>
    </xdr:from>
    <xdr:to>
      <xdr:col>6</xdr:col>
      <xdr:colOff>518184</xdr:colOff>
      <xdr:row>24</xdr:row>
      <xdr:rowOff>91464</xdr:rowOff>
    </xdr:to>
    <xdr:pic>
      <xdr:nvPicPr>
        <xdr:cNvPr id="63" name="Grafik 62">
          <a:extLst>
            <a:ext uri="{FF2B5EF4-FFF2-40B4-BE49-F238E27FC236}">
              <a16:creationId xmlns:a16="http://schemas.microsoft.com/office/drawing/2014/main" id="{69A30139-595A-469E-BA18-8AE0E1C16E9B}"/>
            </a:ext>
          </a:extLst>
        </xdr:cNvPr>
        <xdr:cNvPicPr>
          <a:picLocks noChangeAspect="1"/>
        </xdr:cNvPicPr>
      </xdr:nvPicPr>
      <xdr:blipFill>
        <a:blip xmlns:r="http://schemas.openxmlformats.org/officeDocument/2006/relationships" r:embed="rId3"/>
        <a:stretch>
          <a:fillRect/>
        </a:stretch>
      </xdr:blipFill>
      <xdr:spPr>
        <a:xfrm>
          <a:off x="4991100" y="16939260"/>
          <a:ext cx="281964" cy="274344"/>
        </a:xfrm>
        <a:prstGeom prst="rect">
          <a:avLst/>
        </a:prstGeom>
      </xdr:spPr>
    </xdr:pic>
    <xdr:clientData/>
  </xdr:twoCellAnchor>
  <xdr:twoCellAnchor>
    <xdr:from>
      <xdr:col>6</xdr:col>
      <xdr:colOff>462917</xdr:colOff>
      <xdr:row>24</xdr:row>
      <xdr:rowOff>80010</xdr:rowOff>
    </xdr:from>
    <xdr:to>
      <xdr:col>6</xdr:col>
      <xdr:colOff>733425</xdr:colOff>
      <xdr:row>30</xdr:row>
      <xdr:rowOff>123825</xdr:rowOff>
    </xdr:to>
    <xdr:cxnSp macro="">
      <xdr:nvCxnSpPr>
        <xdr:cNvPr id="64" name="Gerade Verbindung mit Pfeil 63">
          <a:extLst>
            <a:ext uri="{FF2B5EF4-FFF2-40B4-BE49-F238E27FC236}">
              <a16:creationId xmlns:a16="http://schemas.microsoft.com/office/drawing/2014/main" id="{FF9D59DE-4D13-468A-88EE-14664821F2FD}"/>
            </a:ext>
          </a:extLst>
        </xdr:cNvPr>
        <xdr:cNvCxnSpPr/>
      </xdr:nvCxnSpPr>
      <xdr:spPr>
        <a:xfrm flipH="1" flipV="1">
          <a:off x="5034917" y="4690110"/>
          <a:ext cx="270508" cy="1186815"/>
        </a:xfrm>
        <a:prstGeom prst="straightConnector1">
          <a:avLst/>
        </a:prstGeom>
        <a:ln w="5715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114300</xdr:colOff>
      <xdr:row>18</xdr:row>
      <xdr:rowOff>152400</xdr:rowOff>
    </xdr:from>
    <xdr:to>
      <xdr:col>8</xdr:col>
      <xdr:colOff>676275</xdr:colOff>
      <xdr:row>19</xdr:row>
      <xdr:rowOff>28575</xdr:rowOff>
    </xdr:to>
    <xdr:sp macro="" textlink="">
      <xdr:nvSpPr>
        <xdr:cNvPr id="69" name="Rechteck 68">
          <a:extLst>
            <a:ext uri="{FF2B5EF4-FFF2-40B4-BE49-F238E27FC236}">
              <a16:creationId xmlns:a16="http://schemas.microsoft.com/office/drawing/2014/main" id="{093D691C-3D75-4032-9145-23EF8D1A747D}"/>
            </a:ext>
          </a:extLst>
        </xdr:cNvPr>
        <xdr:cNvSpPr/>
      </xdr:nvSpPr>
      <xdr:spPr>
        <a:xfrm>
          <a:off x="3162300" y="3619500"/>
          <a:ext cx="3609975" cy="666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9</xdr:row>
      <xdr:rowOff>41275</xdr:rowOff>
    </xdr:from>
    <xdr:to>
      <xdr:col>6</xdr:col>
      <xdr:colOff>781050</xdr:colOff>
      <xdr:row>41</xdr:row>
      <xdr:rowOff>69850</xdr:rowOff>
    </xdr:to>
    <xdr:pic>
      <xdr:nvPicPr>
        <xdr:cNvPr id="2" name="Grafik 1" descr="O:\40.2\Auszubildende\Mosler, Sina\Integrationsantrag\Gruppenreduzierung Visuell\Seite 1.jpg">
          <a:extLst>
            <a:ext uri="{FF2B5EF4-FFF2-40B4-BE49-F238E27FC236}">
              <a16:creationId xmlns:a16="http://schemas.microsoft.com/office/drawing/2014/main" id="{1D4F71EB-D4A4-4F07-BC03-8CF03E932C8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755775"/>
          <a:ext cx="5657850" cy="6124575"/>
        </a:xfrm>
        <a:prstGeom prst="rect">
          <a:avLst/>
        </a:prstGeom>
        <a:noFill/>
        <a:ln>
          <a:noFill/>
        </a:ln>
      </xdr:spPr>
    </xdr:pic>
    <xdr:clientData/>
  </xdr:twoCellAnchor>
  <xdr:twoCellAnchor editAs="oneCell">
    <xdr:from>
      <xdr:col>0</xdr:col>
      <xdr:colOff>111125</xdr:colOff>
      <xdr:row>59</xdr:row>
      <xdr:rowOff>15875</xdr:rowOff>
    </xdr:from>
    <xdr:to>
      <xdr:col>6</xdr:col>
      <xdr:colOff>777875</xdr:colOff>
      <xdr:row>92</xdr:row>
      <xdr:rowOff>63500</xdr:rowOff>
    </xdr:to>
    <xdr:pic>
      <xdr:nvPicPr>
        <xdr:cNvPr id="3" name="Grafik 2" descr="C:\Users\Mosler_S\Desktop\grwgreg.jpg">
          <a:extLst>
            <a:ext uri="{FF2B5EF4-FFF2-40B4-BE49-F238E27FC236}">
              <a16:creationId xmlns:a16="http://schemas.microsoft.com/office/drawing/2014/main" id="{2A70A5D8-489D-4FFD-A80C-C97AC7424BD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125" y="11255375"/>
          <a:ext cx="5619750" cy="6334125"/>
        </a:xfrm>
        <a:prstGeom prst="rect">
          <a:avLst/>
        </a:prstGeom>
        <a:noFill/>
        <a:ln>
          <a:noFill/>
        </a:ln>
      </xdr:spPr>
    </xdr:pic>
    <xdr:clientData/>
  </xdr:twoCellAnchor>
  <xdr:twoCellAnchor editAs="oneCell">
    <xdr:from>
      <xdr:col>0</xdr:col>
      <xdr:colOff>31750</xdr:colOff>
      <xdr:row>109</xdr:row>
      <xdr:rowOff>95250</xdr:rowOff>
    </xdr:from>
    <xdr:to>
      <xdr:col>6</xdr:col>
      <xdr:colOff>698500</xdr:colOff>
      <xdr:row>137</xdr:row>
      <xdr:rowOff>12700</xdr:rowOff>
    </xdr:to>
    <xdr:pic>
      <xdr:nvPicPr>
        <xdr:cNvPr id="4" name="Grafik 3" descr="O:\40.2\Auszubildende\Mosler, Sina\Integrationsantrag\Gruppenreduzierung Visuell\Seite 3.jpg">
          <a:extLst>
            <a:ext uri="{FF2B5EF4-FFF2-40B4-BE49-F238E27FC236}">
              <a16:creationId xmlns:a16="http://schemas.microsoft.com/office/drawing/2014/main" id="{F7D67A59-071E-43A4-8B3A-9C097B18CFC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50" y="20859750"/>
          <a:ext cx="5619750" cy="5251450"/>
        </a:xfrm>
        <a:prstGeom prst="rect">
          <a:avLst/>
        </a:prstGeom>
        <a:noFill/>
        <a:ln>
          <a:noFill/>
        </a:ln>
      </xdr:spPr>
    </xdr:pic>
    <xdr:clientData/>
  </xdr:twoCellAnchor>
  <xdr:twoCellAnchor editAs="oneCell">
    <xdr:from>
      <xdr:col>0</xdr:col>
      <xdr:colOff>127000</xdr:colOff>
      <xdr:row>159</xdr:row>
      <xdr:rowOff>95250</xdr:rowOff>
    </xdr:from>
    <xdr:to>
      <xdr:col>6</xdr:col>
      <xdr:colOff>650875</xdr:colOff>
      <xdr:row>188</xdr:row>
      <xdr:rowOff>44450</xdr:rowOff>
    </xdr:to>
    <xdr:pic>
      <xdr:nvPicPr>
        <xdr:cNvPr id="5" name="Grafik 4" descr="O:\40.2\Auszubildende\Mosler, Sina\Integrationsantrag\Gruppenreduzierung Visuell\Seite 4.jpg">
          <a:extLst>
            <a:ext uri="{FF2B5EF4-FFF2-40B4-BE49-F238E27FC236}">
              <a16:creationId xmlns:a16="http://schemas.microsoft.com/office/drawing/2014/main" id="{EBA774C3-0164-445D-B9B8-8C3F113457CB}"/>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000" y="30384750"/>
          <a:ext cx="5476875" cy="5473700"/>
        </a:xfrm>
        <a:prstGeom prst="rect">
          <a:avLst/>
        </a:prstGeom>
        <a:noFill/>
        <a:ln>
          <a:noFill/>
        </a:ln>
      </xdr:spPr>
    </xdr:pic>
    <xdr:clientData/>
  </xdr:twoCellAnchor>
  <xdr:twoCellAnchor editAs="oneCell">
    <xdr:from>
      <xdr:col>0</xdr:col>
      <xdr:colOff>127000</xdr:colOff>
      <xdr:row>210</xdr:row>
      <xdr:rowOff>31750</xdr:rowOff>
    </xdr:from>
    <xdr:to>
      <xdr:col>6</xdr:col>
      <xdr:colOff>714376</xdr:colOff>
      <xdr:row>242</xdr:row>
      <xdr:rowOff>136526</xdr:rowOff>
    </xdr:to>
    <xdr:pic>
      <xdr:nvPicPr>
        <xdr:cNvPr id="6" name="Grafik 5" descr="O:\40.2\Auszubildende\Mosler, Sina\Integrationsantrag\Gruppenreduzierung Visuell\Seite 5.jpg">
          <a:extLst>
            <a:ext uri="{FF2B5EF4-FFF2-40B4-BE49-F238E27FC236}">
              <a16:creationId xmlns:a16="http://schemas.microsoft.com/office/drawing/2014/main" id="{3E96A766-2858-40A5-9D9B-5B7692E46855}"/>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7000" y="40036750"/>
          <a:ext cx="5540376" cy="620077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ller_E\Desktop\2020-07-06%20J&#228;hrliche%20Meldung%20Gesamtbogen_Anpass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0J&#228;hrliche%20Meldung%20Gesamtbo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richtungsbogen"/>
      <sheetName val="Anlage Personal"/>
      <sheetName val="Trägerbogen"/>
      <sheetName val="Tabelle2"/>
      <sheetName val="2020-07-06 Jährliche Meldung Ge"/>
    </sheetNames>
    <sheetDataSet>
      <sheetData sheetId="0"/>
      <sheetData sheetId="1"/>
      <sheetData sheetId="2"/>
      <sheetData sheetId="3">
        <row r="5">
          <cell r="D5" t="str">
            <v>Erweiterung</v>
          </cell>
        </row>
        <row r="6">
          <cell r="D6" t="str">
            <v>Neubau</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richtungsbogen"/>
      <sheetName val="Anlage Personal HKJBG"/>
      <sheetName val="Anlage Personal Gute-Kita-G."/>
      <sheetName val="Trägerbogen"/>
      <sheetName val="Tabelle2"/>
      <sheetName val="2020 Jährliche Meldung Gesamtbo"/>
    </sheetNames>
    <sheetDataSet>
      <sheetData sheetId="0"/>
      <sheetData sheetId="1"/>
      <sheetData sheetId="2"/>
      <sheetData sheetId="3"/>
      <sheetData sheetId="4">
        <row r="5">
          <cell r="D5" t="str">
            <v>Erweiterung</v>
          </cell>
        </row>
        <row r="6">
          <cell r="D6" t="str">
            <v>Neubau</v>
          </cell>
        </row>
      </sheetData>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achaufsicht-kita@kreis-offenbach.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0"/>
  <sheetViews>
    <sheetView showGridLines="0" view="pageLayout" zoomScale="50" zoomScaleNormal="60" zoomScalePageLayoutView="50" workbookViewId="0">
      <selection activeCell="B12" sqref="B12"/>
    </sheetView>
  </sheetViews>
  <sheetFormatPr baseColWidth="10" defaultRowHeight="15" x14ac:dyDescent="0.25"/>
  <cols>
    <col min="1" max="1" width="24.5703125" customWidth="1"/>
    <col min="2" max="2" width="54.28515625" customWidth="1"/>
    <col min="3" max="3" width="34.7109375" customWidth="1"/>
    <col min="4" max="4" width="20.7109375" customWidth="1"/>
    <col min="5" max="5" width="24.7109375" customWidth="1"/>
    <col min="6" max="6" width="30.140625" customWidth="1"/>
    <col min="7" max="7" width="41" customWidth="1"/>
  </cols>
  <sheetData>
    <row r="1" spans="1:9" ht="23.25" x14ac:dyDescent="0.35">
      <c r="A1" s="93" t="s">
        <v>185</v>
      </c>
      <c r="B1" s="131"/>
      <c r="C1" s="262" t="s">
        <v>167</v>
      </c>
      <c r="D1" s="263"/>
      <c r="E1" s="263"/>
      <c r="F1" s="92" t="s">
        <v>27</v>
      </c>
      <c r="G1" s="136">
        <v>45352</v>
      </c>
    </row>
    <row r="2" spans="1:9" ht="40.15" customHeight="1" x14ac:dyDescent="0.4">
      <c r="A2" s="274" t="s">
        <v>172</v>
      </c>
      <c r="B2" s="275"/>
      <c r="C2" s="275"/>
      <c r="D2" s="275"/>
      <c r="E2" s="275"/>
      <c r="F2" s="275"/>
      <c r="G2" s="275"/>
      <c r="H2" s="275"/>
      <c r="I2" s="275"/>
    </row>
    <row r="3" spans="1:9" ht="40.15" customHeight="1" x14ac:dyDescent="0.4">
      <c r="A3" s="97"/>
      <c r="B3" s="98"/>
      <c r="C3" s="98"/>
      <c r="D3" s="98"/>
      <c r="E3" s="98"/>
      <c r="F3" s="98"/>
      <c r="G3" s="98"/>
      <c r="H3" s="98"/>
      <c r="I3" s="98"/>
    </row>
    <row r="5" spans="1:9" s="101" customFormat="1" ht="23.25" x14ac:dyDescent="0.35">
      <c r="A5" s="107" t="s">
        <v>162</v>
      </c>
      <c r="B5" s="108"/>
      <c r="C5" s="108"/>
      <c r="D5" s="108"/>
      <c r="E5" s="107"/>
      <c r="F5" s="108"/>
      <c r="G5" s="108"/>
    </row>
    <row r="6" spans="1:9" ht="21" x14ac:dyDescent="0.35">
      <c r="A6" s="12"/>
      <c r="B6" s="12"/>
      <c r="C6" s="12"/>
      <c r="E6" s="12"/>
      <c r="F6" s="12"/>
      <c r="G6" s="12"/>
      <c r="H6" s="12"/>
    </row>
    <row r="7" spans="1:9" s="101" customFormat="1" ht="23.25" x14ac:dyDescent="0.35">
      <c r="A7" s="99" t="s">
        <v>152</v>
      </c>
      <c r="B7" s="258"/>
      <c r="C7" s="259"/>
      <c r="D7" s="100"/>
      <c r="E7" s="277" t="s">
        <v>160</v>
      </c>
      <c r="F7" s="279"/>
      <c r="G7" s="272"/>
      <c r="H7" s="273"/>
    </row>
    <row r="8" spans="1:9" s="101" customFormat="1" ht="23.25" x14ac:dyDescent="0.35">
      <c r="A8" s="102" t="s">
        <v>153</v>
      </c>
      <c r="B8" s="260"/>
      <c r="C8" s="261"/>
      <c r="D8" s="103"/>
      <c r="E8" s="256" t="s">
        <v>153</v>
      </c>
      <c r="F8" s="257"/>
      <c r="G8" s="270"/>
      <c r="H8" s="271"/>
    </row>
    <row r="9" spans="1:9" s="101" customFormat="1" ht="23.25" x14ac:dyDescent="0.35">
      <c r="A9" s="102" t="s">
        <v>154</v>
      </c>
      <c r="B9" s="260"/>
      <c r="C9" s="261"/>
      <c r="D9" s="104"/>
      <c r="E9" s="256" t="s">
        <v>154</v>
      </c>
      <c r="F9" s="257"/>
      <c r="G9" s="260"/>
      <c r="H9" s="261"/>
    </row>
    <row r="10" spans="1:9" s="101" customFormat="1" ht="23.25" x14ac:dyDescent="0.35">
      <c r="A10" s="102" t="s">
        <v>155</v>
      </c>
      <c r="B10" s="260"/>
      <c r="C10" s="261"/>
      <c r="D10" s="104"/>
      <c r="E10" s="256" t="s">
        <v>155</v>
      </c>
      <c r="F10" s="257"/>
      <c r="G10" s="260"/>
      <c r="H10" s="261"/>
    </row>
    <row r="11" spans="1:9" s="101" customFormat="1" ht="23.25" x14ac:dyDescent="0.35">
      <c r="A11" s="102" t="s">
        <v>156</v>
      </c>
      <c r="B11" s="105"/>
      <c r="C11" s="106"/>
      <c r="D11" s="104"/>
      <c r="E11" s="256" t="s">
        <v>156</v>
      </c>
      <c r="F11" s="257"/>
      <c r="G11" s="260"/>
      <c r="H11" s="261"/>
    </row>
    <row r="12" spans="1:9" s="101" customFormat="1" ht="23.25" x14ac:dyDescent="0.35">
      <c r="A12" s="102" t="s">
        <v>157</v>
      </c>
      <c r="B12" s="105"/>
      <c r="C12" s="106"/>
      <c r="D12" s="104"/>
      <c r="E12" s="256" t="s">
        <v>157</v>
      </c>
      <c r="F12" s="257"/>
      <c r="G12" s="260"/>
      <c r="H12" s="261"/>
    </row>
    <row r="13" spans="1:9" s="101" customFormat="1" ht="23.25" x14ac:dyDescent="0.35">
      <c r="A13" s="102" t="s">
        <v>158</v>
      </c>
      <c r="B13" s="105"/>
      <c r="C13" s="106"/>
      <c r="D13" s="104"/>
      <c r="E13" s="256" t="s">
        <v>161</v>
      </c>
      <c r="F13" s="257"/>
      <c r="G13" s="260"/>
      <c r="H13" s="261"/>
    </row>
    <row r="14" spans="1:9" s="101" customFormat="1" ht="23.25" x14ac:dyDescent="0.35">
      <c r="A14" s="102" t="s">
        <v>159</v>
      </c>
      <c r="B14" s="260"/>
      <c r="C14" s="261"/>
      <c r="D14" s="104"/>
      <c r="E14" s="256" t="s">
        <v>161</v>
      </c>
      <c r="F14" s="257"/>
      <c r="G14" s="260"/>
      <c r="H14" s="261"/>
    </row>
    <row r="15" spans="1:9" s="101" customFormat="1" ht="23.25" x14ac:dyDescent="0.35">
      <c r="A15" s="116"/>
      <c r="B15" s="114"/>
      <c r="C15" s="114"/>
      <c r="D15" s="104"/>
      <c r="E15" s="116"/>
      <c r="F15" s="114"/>
      <c r="G15" s="114"/>
    </row>
    <row r="16" spans="1:9" s="101" customFormat="1" ht="23.25" x14ac:dyDescent="0.35">
      <c r="A16" s="276" t="s">
        <v>168</v>
      </c>
      <c r="B16" s="276"/>
      <c r="C16" s="276"/>
      <c r="D16" s="110"/>
      <c r="F16" s="109"/>
      <c r="H16" s="111"/>
    </row>
    <row r="17" spans="1:9" s="101" customFormat="1" ht="23.25" x14ac:dyDescent="0.35">
      <c r="A17" s="112"/>
      <c r="B17" s="112"/>
      <c r="C17" s="112"/>
      <c r="D17" s="112"/>
      <c r="E17" s="109"/>
      <c r="F17" s="109"/>
      <c r="G17" s="150" t="s">
        <v>186</v>
      </c>
      <c r="H17" s="150" t="s">
        <v>187</v>
      </c>
      <c r="I17" s="150"/>
    </row>
    <row r="18" spans="1:9" s="101" customFormat="1" ht="23.25" x14ac:dyDescent="0.35">
      <c r="A18" s="277" t="s">
        <v>28</v>
      </c>
      <c r="B18" s="278"/>
      <c r="C18" s="119"/>
      <c r="D18" s="118"/>
      <c r="E18" s="216" t="s">
        <v>163</v>
      </c>
      <c r="F18" s="216"/>
      <c r="G18" s="137"/>
      <c r="H18" s="242"/>
      <c r="I18" s="242"/>
    </row>
    <row r="19" spans="1:9" s="101" customFormat="1" ht="47.25" customHeight="1" x14ac:dyDescent="0.35">
      <c r="A19" s="291" t="s">
        <v>33</v>
      </c>
      <c r="B19" s="292"/>
      <c r="C19" s="119"/>
      <c r="D19" s="118"/>
      <c r="E19" s="216" t="s">
        <v>163</v>
      </c>
      <c r="F19" s="216"/>
      <c r="G19" s="138"/>
      <c r="H19" s="293"/>
      <c r="I19" s="293"/>
    </row>
    <row r="20" spans="1:9" s="101" customFormat="1" ht="45.75" customHeight="1" x14ac:dyDescent="0.35">
      <c r="A20" s="291" t="s">
        <v>30</v>
      </c>
      <c r="B20" s="292"/>
      <c r="C20" s="119"/>
      <c r="D20" s="118"/>
      <c r="E20" s="216" t="s">
        <v>163</v>
      </c>
      <c r="F20" s="216"/>
      <c r="G20" s="137"/>
      <c r="H20" s="242"/>
      <c r="I20" s="242"/>
    </row>
    <row r="21" spans="1:9" s="101" customFormat="1" ht="23.25" x14ac:dyDescent="0.35">
      <c r="A21" s="256" t="s">
        <v>177</v>
      </c>
      <c r="B21" s="257"/>
      <c r="C21" s="119"/>
      <c r="D21" s="118"/>
      <c r="E21" s="216" t="s">
        <v>163</v>
      </c>
      <c r="F21" s="216"/>
      <c r="G21" s="137"/>
      <c r="H21" s="242"/>
      <c r="I21" s="242"/>
    </row>
    <row r="22" spans="1:9" s="101" customFormat="1" ht="23.25" x14ac:dyDescent="0.35">
      <c r="A22" s="228" t="s">
        <v>31</v>
      </c>
      <c r="B22" s="228"/>
      <c r="C22" s="144"/>
      <c r="D22" s="118"/>
      <c r="E22" s="216" t="s">
        <v>163</v>
      </c>
      <c r="F22" s="216"/>
      <c r="G22" s="137"/>
      <c r="H22" s="242"/>
      <c r="I22" s="242"/>
    </row>
    <row r="23" spans="1:9" s="101" customFormat="1" ht="23.25" customHeight="1" x14ac:dyDescent="0.35">
      <c r="A23" s="217" t="s">
        <v>179</v>
      </c>
      <c r="B23" s="217"/>
      <c r="C23" s="217"/>
      <c r="D23" s="217"/>
      <c r="E23" s="217"/>
      <c r="F23" s="217"/>
      <c r="G23" s="217"/>
      <c r="H23" s="147"/>
      <c r="I23" s="147"/>
    </row>
    <row r="24" spans="1:9" s="101" customFormat="1" ht="23.45" customHeight="1" x14ac:dyDescent="0.35">
      <c r="A24" s="217" t="s">
        <v>205</v>
      </c>
      <c r="B24" s="217"/>
      <c r="C24" s="217"/>
      <c r="D24" s="217"/>
      <c r="E24" s="217"/>
      <c r="F24" s="217"/>
      <c r="G24" s="217"/>
    </row>
    <row r="25" spans="1:9" s="115" customFormat="1" ht="9" customHeight="1" x14ac:dyDescent="0.35"/>
    <row r="26" spans="1:9" s="101" customFormat="1" ht="13.9" customHeight="1" x14ac:dyDescent="0.35">
      <c r="E26" s="111"/>
      <c r="F26" s="111"/>
      <c r="G26" s="111"/>
    </row>
    <row r="27" spans="1:9" s="101" customFormat="1" ht="23.25" x14ac:dyDescent="0.35">
      <c r="A27" s="111" t="s">
        <v>169</v>
      </c>
      <c r="E27" s="111" t="s">
        <v>170</v>
      </c>
    </row>
    <row r="28" spans="1:9" s="101" customFormat="1" ht="19.899999999999999" customHeight="1" x14ac:dyDescent="0.35"/>
    <row r="29" spans="1:9" s="101" customFormat="1" ht="21.75" customHeight="1" x14ac:dyDescent="0.35">
      <c r="A29" s="229" t="s">
        <v>32</v>
      </c>
      <c r="B29" s="230"/>
      <c r="C29" s="113"/>
      <c r="E29" s="215" t="s">
        <v>164</v>
      </c>
      <c r="F29" s="215"/>
      <c r="G29" s="215"/>
      <c r="H29" s="218"/>
      <c r="I29" s="220"/>
    </row>
    <row r="30" spans="1:9" s="101" customFormat="1" ht="21.75" customHeight="1" x14ac:dyDescent="0.35">
      <c r="A30" s="231" t="s">
        <v>29</v>
      </c>
      <c r="B30" s="232"/>
      <c r="C30" s="265"/>
      <c r="E30" s="228" t="s">
        <v>176</v>
      </c>
      <c r="F30" s="228"/>
      <c r="G30" s="228"/>
      <c r="H30" s="218"/>
      <c r="I30" s="220"/>
    </row>
    <row r="31" spans="1:9" s="101" customFormat="1" ht="21.75" customHeight="1" x14ac:dyDescent="0.35">
      <c r="A31" s="233"/>
      <c r="B31" s="234"/>
      <c r="C31" s="266"/>
      <c r="E31" s="264" t="s">
        <v>165</v>
      </c>
      <c r="F31" s="228"/>
      <c r="G31" s="228"/>
      <c r="H31" s="287"/>
      <c r="I31" s="288"/>
    </row>
    <row r="32" spans="1:9" s="101" customFormat="1" ht="23.25" x14ac:dyDescent="0.35">
      <c r="A32" s="235"/>
      <c r="B32" s="236"/>
      <c r="C32" s="267"/>
      <c r="E32" s="228"/>
      <c r="F32" s="228"/>
      <c r="G32" s="228"/>
      <c r="H32" s="289"/>
      <c r="I32" s="290"/>
    </row>
    <row r="33" spans="1:9" s="101" customFormat="1" ht="23.25" x14ac:dyDescent="0.35">
      <c r="A33" s="221" t="s">
        <v>178</v>
      </c>
      <c r="B33" s="222"/>
      <c r="C33" s="268"/>
      <c r="E33" s="256" t="s">
        <v>166</v>
      </c>
      <c r="F33" s="286"/>
      <c r="G33" s="257"/>
      <c r="H33" s="243"/>
      <c r="I33" s="244"/>
    </row>
    <row r="34" spans="1:9" s="101" customFormat="1" ht="21" customHeight="1" x14ac:dyDescent="0.35">
      <c r="A34" s="223"/>
      <c r="B34" s="224"/>
      <c r="C34" s="269"/>
      <c r="E34" s="221" t="s">
        <v>175</v>
      </c>
      <c r="F34" s="245"/>
      <c r="G34" s="222"/>
      <c r="H34" s="282"/>
      <c r="I34" s="283"/>
    </row>
    <row r="35" spans="1:9" s="101" customFormat="1" ht="23.25" x14ac:dyDescent="0.35">
      <c r="A35" s="221" t="s">
        <v>173</v>
      </c>
      <c r="B35" s="222"/>
      <c r="C35" s="280"/>
      <c r="E35" s="223"/>
      <c r="F35" s="249"/>
      <c r="G35" s="224"/>
      <c r="H35" s="284"/>
      <c r="I35" s="285"/>
    </row>
    <row r="36" spans="1:9" s="101" customFormat="1" ht="27" customHeight="1" x14ac:dyDescent="0.35">
      <c r="A36" s="223"/>
      <c r="B36" s="224"/>
      <c r="C36" s="281"/>
      <c r="E36" s="221" t="s">
        <v>180</v>
      </c>
      <c r="F36" s="245"/>
      <c r="G36" s="222"/>
      <c r="H36" s="250"/>
      <c r="I36" s="251"/>
    </row>
    <row r="37" spans="1:9" s="101" customFormat="1" ht="33" customHeight="1" x14ac:dyDescent="0.35">
      <c r="A37" s="116"/>
      <c r="B37" s="116"/>
      <c r="C37" s="117"/>
      <c r="E37" s="246"/>
      <c r="F37" s="247"/>
      <c r="G37" s="248"/>
      <c r="H37" s="252"/>
      <c r="I37" s="253"/>
    </row>
    <row r="38" spans="1:9" ht="12.6" customHeight="1" x14ac:dyDescent="0.35">
      <c r="D38" s="12"/>
      <c r="E38" s="223"/>
      <c r="F38" s="249"/>
      <c r="G38" s="224"/>
      <c r="H38" s="254"/>
      <c r="I38" s="255"/>
    </row>
    <row r="39" spans="1:9" ht="12.6" customHeight="1" x14ac:dyDescent="0.35">
      <c r="D39" s="12"/>
      <c r="E39" s="149"/>
      <c r="F39" s="149"/>
      <c r="G39" s="149"/>
      <c r="H39" s="148"/>
      <c r="I39" s="148"/>
    </row>
    <row r="40" spans="1:9" ht="21" x14ac:dyDescent="0.35">
      <c r="D40" s="12"/>
      <c r="E40" s="121"/>
      <c r="F40" s="121"/>
      <c r="G40" s="121"/>
      <c r="H40" s="120"/>
      <c r="I40" s="120"/>
    </row>
    <row r="41" spans="1:9" ht="21" x14ac:dyDescent="0.35">
      <c r="D41" s="12"/>
      <c r="E41" s="121"/>
      <c r="F41" s="121"/>
      <c r="G41" s="121"/>
      <c r="H41" s="120"/>
      <c r="I41" s="120"/>
    </row>
    <row r="42" spans="1:9" s="101" customFormat="1" ht="23.25" x14ac:dyDescent="0.35">
      <c r="A42" s="239" t="s">
        <v>171</v>
      </c>
      <c r="B42" s="239"/>
      <c r="C42" s="239"/>
      <c r="D42" s="239"/>
    </row>
    <row r="43" spans="1:9" s="101" customFormat="1" ht="23.25" x14ac:dyDescent="0.35">
      <c r="A43" s="127"/>
      <c r="B43" s="127"/>
      <c r="C43" s="127"/>
      <c r="D43" s="127"/>
    </row>
    <row r="44" spans="1:9" s="101" customFormat="1" ht="24" thickBot="1" x14ac:dyDescent="0.4">
      <c r="A44" s="127"/>
      <c r="B44" s="127"/>
      <c r="C44" s="127"/>
      <c r="D44" s="127"/>
    </row>
    <row r="45" spans="1:9" s="101" customFormat="1" ht="27" thickBot="1" x14ac:dyDescent="0.45">
      <c r="A45" s="112"/>
      <c r="B45" s="225" t="s">
        <v>182</v>
      </c>
      <c r="C45" s="226"/>
      <c r="D45" s="226"/>
      <c r="E45" s="226"/>
      <c r="F45" s="226"/>
      <c r="G45" s="226"/>
      <c r="H45" s="227"/>
    </row>
    <row r="46" spans="1:9" s="101" customFormat="1" ht="124.15" customHeight="1" x14ac:dyDescent="0.35">
      <c r="A46" s="122"/>
      <c r="B46" s="140" t="s">
        <v>183</v>
      </c>
      <c r="C46" s="295" t="s">
        <v>207</v>
      </c>
      <c r="D46" s="296"/>
      <c r="E46" s="297"/>
      <c r="F46" s="141" t="s">
        <v>206</v>
      </c>
      <c r="G46" s="237" t="s">
        <v>208</v>
      </c>
      <c r="H46" s="238"/>
    </row>
    <row r="47" spans="1:9" s="101" customFormat="1" ht="26.45" customHeight="1" x14ac:dyDescent="0.35">
      <c r="A47" s="96" t="s">
        <v>61</v>
      </c>
      <c r="B47" s="123"/>
      <c r="C47" s="139"/>
      <c r="D47" s="294"/>
      <c r="E47" s="294"/>
      <c r="G47" s="240"/>
      <c r="H47" s="241"/>
    </row>
    <row r="48" spans="1:9" s="101" customFormat="1" ht="26.25" x14ac:dyDescent="0.55000000000000004">
      <c r="A48" s="17" t="s">
        <v>59</v>
      </c>
      <c r="B48" s="125"/>
      <c r="C48" s="139"/>
      <c r="D48" s="294"/>
      <c r="E48" s="294"/>
      <c r="F48" s="124"/>
      <c r="G48" s="218"/>
      <c r="H48" s="220"/>
    </row>
    <row r="49" spans="1:8" s="101" customFormat="1" ht="26.25" x14ac:dyDescent="0.55000000000000004">
      <c r="A49" s="17" t="s">
        <v>60</v>
      </c>
      <c r="B49" s="126"/>
      <c r="C49" s="139"/>
      <c r="D49" s="294"/>
      <c r="E49" s="294"/>
      <c r="F49" s="124"/>
      <c r="G49" s="240"/>
      <c r="H49" s="241"/>
    </row>
    <row r="50" spans="1:8" s="101" customFormat="1" ht="154.15" customHeight="1" x14ac:dyDescent="0.35">
      <c r="A50" s="94" t="s">
        <v>174</v>
      </c>
      <c r="B50" s="218"/>
      <c r="C50" s="219"/>
      <c r="D50" s="219"/>
      <c r="E50" s="219"/>
      <c r="F50" s="219"/>
      <c r="G50" s="219"/>
      <c r="H50" s="220"/>
    </row>
    <row r="51" spans="1:8" s="101" customFormat="1" ht="23.25" x14ac:dyDescent="0.35"/>
    <row r="52" spans="1:8" s="101" customFormat="1" ht="23.25" x14ac:dyDescent="0.35"/>
    <row r="53" spans="1:8" s="101" customFormat="1" ht="23.25" x14ac:dyDescent="0.35"/>
    <row r="54" spans="1:8" s="101" customFormat="1" ht="23.25" x14ac:dyDescent="0.35"/>
    <row r="55" spans="1:8" s="101" customFormat="1" ht="25.5" x14ac:dyDescent="0.35">
      <c r="A55" s="128"/>
    </row>
    <row r="56" spans="1:8" s="101" customFormat="1" ht="23.25" x14ac:dyDescent="0.35"/>
    <row r="57" spans="1:8" s="101" customFormat="1" ht="23.45" customHeight="1" x14ac:dyDescent="0.35"/>
    <row r="58" spans="1:8" s="101" customFormat="1" ht="23.25" x14ac:dyDescent="0.35"/>
    <row r="59" spans="1:8" s="101" customFormat="1" ht="23.25" x14ac:dyDescent="0.35"/>
    <row r="60" spans="1:8" s="101" customFormat="1" ht="23.25" x14ac:dyDescent="0.35"/>
    <row r="61" spans="1:8" s="101" customFormat="1" ht="23.25" x14ac:dyDescent="0.35"/>
    <row r="62" spans="1:8" s="101" customFormat="1" ht="23.25" x14ac:dyDescent="0.35"/>
    <row r="63" spans="1:8" s="101" customFormat="1" ht="23.25" x14ac:dyDescent="0.35"/>
    <row r="64" spans="1:8" s="101" customFormat="1" ht="23.25" x14ac:dyDescent="0.35"/>
    <row r="65" s="101" customFormat="1" ht="23.25" x14ac:dyDescent="0.35"/>
    <row r="66" s="101" customFormat="1" ht="23.25" x14ac:dyDescent="0.35"/>
    <row r="67" s="101" customFormat="1" ht="23.25" x14ac:dyDescent="0.35"/>
    <row r="68" s="101" customFormat="1" ht="23.25" x14ac:dyDescent="0.35"/>
    <row r="69" s="101" customFormat="1" ht="23.25" x14ac:dyDescent="0.35"/>
    <row r="70" s="101" customFormat="1" ht="23.25" x14ac:dyDescent="0.35"/>
    <row r="71" s="101" customFormat="1" ht="23.25" x14ac:dyDescent="0.35"/>
    <row r="72" s="101" customFormat="1" ht="23.25" x14ac:dyDescent="0.35"/>
    <row r="73" s="101" customFormat="1" ht="23.25" x14ac:dyDescent="0.35"/>
    <row r="74" s="101" customFormat="1" ht="23.25" x14ac:dyDescent="0.35"/>
    <row r="75" s="101" customFormat="1" ht="23.25" x14ac:dyDescent="0.35"/>
    <row r="76" s="101" customFormat="1" ht="23.25" x14ac:dyDescent="0.35"/>
    <row r="77" s="101" customFormat="1" ht="23.25" x14ac:dyDescent="0.35"/>
    <row r="78" s="101" customFormat="1" ht="23.25" x14ac:dyDescent="0.35"/>
    <row r="79" s="101" customFormat="1" ht="23.25" x14ac:dyDescent="0.35"/>
    <row r="80" s="101" customFormat="1" ht="23.25" x14ac:dyDescent="0.35"/>
  </sheetData>
  <sheetProtection selectLockedCells="1"/>
  <mergeCells count="71">
    <mergeCell ref="D48:E48"/>
    <mergeCell ref="D49:E49"/>
    <mergeCell ref="C46:E46"/>
    <mergeCell ref="G49:H49"/>
    <mergeCell ref="G13:H13"/>
    <mergeCell ref="H18:I18"/>
    <mergeCell ref="H19:I19"/>
    <mergeCell ref="H20:I20"/>
    <mergeCell ref="D47:E47"/>
    <mergeCell ref="C35:C36"/>
    <mergeCell ref="G14:H14"/>
    <mergeCell ref="E34:G35"/>
    <mergeCell ref="H34:I35"/>
    <mergeCell ref="E30:G30"/>
    <mergeCell ref="E33:G33"/>
    <mergeCell ref="H31:I32"/>
    <mergeCell ref="E22:F22"/>
    <mergeCell ref="A24:G24"/>
    <mergeCell ref="E18:F18"/>
    <mergeCell ref="A20:B20"/>
    <mergeCell ref="A19:B19"/>
    <mergeCell ref="A21:B21"/>
    <mergeCell ref="H21:I21"/>
    <mergeCell ref="H29:I29"/>
    <mergeCell ref="C1:E1"/>
    <mergeCell ref="E31:G32"/>
    <mergeCell ref="C30:C32"/>
    <mergeCell ref="C33:C34"/>
    <mergeCell ref="G12:H12"/>
    <mergeCell ref="G11:H11"/>
    <mergeCell ref="G10:H10"/>
    <mergeCell ref="G9:H9"/>
    <mergeCell ref="G8:H8"/>
    <mergeCell ref="G7:H7"/>
    <mergeCell ref="A2:I2"/>
    <mergeCell ref="A16:C16"/>
    <mergeCell ref="A18:B18"/>
    <mergeCell ref="E7:F7"/>
    <mergeCell ref="E8:F8"/>
    <mergeCell ref="E9:F9"/>
    <mergeCell ref="B7:C7"/>
    <mergeCell ref="B8:C8"/>
    <mergeCell ref="B9:C9"/>
    <mergeCell ref="B10:C10"/>
    <mergeCell ref="B14:C14"/>
    <mergeCell ref="E10:F10"/>
    <mergeCell ref="E11:F11"/>
    <mergeCell ref="E12:F12"/>
    <mergeCell ref="E13:F13"/>
    <mergeCell ref="E14:F14"/>
    <mergeCell ref="B50:H50"/>
    <mergeCell ref="A35:B36"/>
    <mergeCell ref="A33:B34"/>
    <mergeCell ref="B45:H45"/>
    <mergeCell ref="A22:B22"/>
    <mergeCell ref="H30:I30"/>
    <mergeCell ref="A29:B29"/>
    <mergeCell ref="A30:B32"/>
    <mergeCell ref="G46:H46"/>
    <mergeCell ref="A42:D42"/>
    <mergeCell ref="G47:H47"/>
    <mergeCell ref="G48:H48"/>
    <mergeCell ref="H22:I22"/>
    <mergeCell ref="H33:I33"/>
    <mergeCell ref="E36:G38"/>
    <mergeCell ref="H36:I38"/>
    <mergeCell ref="E29:G29"/>
    <mergeCell ref="E19:F19"/>
    <mergeCell ref="E20:F20"/>
    <mergeCell ref="E21:F21"/>
    <mergeCell ref="A23:G23"/>
  </mergeCells>
  <hyperlinks>
    <hyperlink ref="C1" r:id="rId1" xr:uid="{40C3D839-CE45-49EE-80D9-162E4A63C406}"/>
  </hyperlinks>
  <pageMargins left="0.7" right="0.7" top="0.75" bottom="0.75" header="0.3" footer="0.3"/>
  <pageSetup paperSize="9" scale="51" fitToHeight="0" orientation="landscape" r:id="rId2"/>
  <headerFooter>
    <oddHeader xml:space="preserve">&amp;L&amp;"Arial,Fett"&amp;16Jährliche Meldung für Tageseinrichtungen für Kinder nach § 47 Achtes Buch Sozialgesetzbuch (SGB VIII) i.V.m. § 18 und § 15 Abs. 3 Satz 1 und Abs. 4, sowie §30 Hessisches Kinder- und Jugendhilfegesetzbuch (HKJGB)            
</oddHeader>
    <oddFooter>&amp;C&amp;"Arial,Standard"&amp;10Seite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23"/>
  <sheetViews>
    <sheetView showGridLines="0" tabSelected="1" view="pageLayout" zoomScale="70" zoomScaleNormal="75" zoomScalePageLayoutView="70" workbookViewId="0">
      <selection activeCell="D9" sqref="D9"/>
    </sheetView>
  </sheetViews>
  <sheetFormatPr baseColWidth="10" defaultColWidth="11.42578125" defaultRowHeight="14.25" x14ac:dyDescent="0.2"/>
  <cols>
    <col min="1" max="1" width="47.5703125" style="132" customWidth="1"/>
    <col min="2" max="2" width="18.28515625" style="132" customWidth="1"/>
    <col min="3" max="3" width="27.42578125" style="132" customWidth="1"/>
    <col min="4" max="4" width="24.42578125" style="132" customWidth="1"/>
    <col min="5" max="5" width="27.85546875" style="132" customWidth="1"/>
    <col min="6" max="6" width="30.140625" style="132" customWidth="1"/>
    <col min="7" max="7" width="20.140625" style="132" customWidth="1"/>
    <col min="8" max="16384" width="11.42578125" style="132"/>
  </cols>
  <sheetData>
    <row r="1" spans="1:7" ht="18" customHeight="1" x14ac:dyDescent="0.25">
      <c r="A1" s="14" t="s">
        <v>34</v>
      </c>
      <c r="B1" s="351"/>
      <c r="C1" s="351"/>
      <c r="D1" s="351"/>
      <c r="E1" s="151"/>
      <c r="F1" s="151"/>
      <c r="G1" s="152"/>
    </row>
    <row r="2" spans="1:7" ht="18" customHeight="1" x14ac:dyDescent="0.25">
      <c r="A2" s="14" t="s">
        <v>26</v>
      </c>
      <c r="B2" s="352">
        <f>'Stammdaten Meldebogen'!G1</f>
        <v>45352</v>
      </c>
      <c r="C2" s="353"/>
      <c r="D2" s="354"/>
      <c r="E2" s="151"/>
      <c r="F2" s="151"/>
    </row>
    <row r="3" spans="1:7" x14ac:dyDescent="0.2">
      <c r="E3" s="152"/>
      <c r="F3" s="152"/>
    </row>
    <row r="4" spans="1:7" ht="18" x14ac:dyDescent="0.25">
      <c r="A4" s="153" t="s">
        <v>35</v>
      </c>
      <c r="B4" s="154"/>
      <c r="C4" s="154"/>
      <c r="D4" s="154"/>
      <c r="E4" s="154"/>
      <c r="F4" s="154"/>
      <c r="G4" s="154"/>
    </row>
    <row r="6" spans="1:7" ht="18" x14ac:dyDescent="0.25">
      <c r="A6" s="355" t="s">
        <v>25</v>
      </c>
      <c r="B6" s="355"/>
      <c r="C6" s="355"/>
      <c r="D6" s="355"/>
      <c r="E6" s="355"/>
      <c r="F6" s="355"/>
      <c r="G6" s="355"/>
    </row>
    <row r="7" spans="1:7" ht="72" x14ac:dyDescent="0.25">
      <c r="A7" s="11" t="s">
        <v>24</v>
      </c>
      <c r="B7" s="13" t="s">
        <v>41</v>
      </c>
      <c r="C7" s="155" t="s">
        <v>65</v>
      </c>
      <c r="D7" s="156" t="s">
        <v>63</v>
      </c>
      <c r="E7" s="157" t="s">
        <v>191</v>
      </c>
      <c r="F7" s="18" t="s">
        <v>23</v>
      </c>
      <c r="G7" s="18" t="s">
        <v>22</v>
      </c>
    </row>
    <row r="8" spans="1:7" ht="18" x14ac:dyDescent="0.25">
      <c r="A8" s="8" t="s">
        <v>21</v>
      </c>
      <c r="B8" s="22">
        <v>22.5</v>
      </c>
      <c r="C8" s="24"/>
      <c r="D8" s="95"/>
      <c r="E8" s="95"/>
      <c r="F8" s="19">
        <v>0.2</v>
      </c>
      <c r="G8" s="26">
        <f>SUM(B8*C8*F8)+(B8*D8*F8)+(B8*E8*F8)</f>
        <v>0</v>
      </c>
    </row>
    <row r="9" spans="1:7" ht="18" x14ac:dyDescent="0.25">
      <c r="A9" s="8"/>
      <c r="B9" s="22">
        <v>30</v>
      </c>
      <c r="C9" s="24"/>
      <c r="D9" s="95"/>
      <c r="E9" s="95"/>
      <c r="F9" s="19">
        <v>0.2</v>
      </c>
      <c r="G9" s="26">
        <f t="shared" ref="G9:G19" si="0">SUM(B9*C9*F9)+(B9*D9*F9)+(B9*E9*F9)</f>
        <v>0</v>
      </c>
    </row>
    <row r="10" spans="1:7" ht="18" x14ac:dyDescent="0.25">
      <c r="A10" s="8"/>
      <c r="B10" s="22">
        <v>42.5</v>
      </c>
      <c r="C10" s="24"/>
      <c r="D10" s="95"/>
      <c r="E10" s="95"/>
      <c r="F10" s="19">
        <v>0.2</v>
      </c>
      <c r="G10" s="26">
        <f t="shared" si="0"/>
        <v>0</v>
      </c>
    </row>
    <row r="11" spans="1:7" ht="18" x14ac:dyDescent="0.25">
      <c r="A11" s="8"/>
      <c r="B11" s="22">
        <v>50</v>
      </c>
      <c r="C11" s="25"/>
      <c r="D11" s="95"/>
      <c r="E11" s="95"/>
      <c r="F11" s="19">
        <v>0.2</v>
      </c>
      <c r="G11" s="26">
        <f t="shared" si="0"/>
        <v>0</v>
      </c>
    </row>
    <row r="12" spans="1:7" ht="18" x14ac:dyDescent="0.25">
      <c r="A12" s="10" t="s">
        <v>20</v>
      </c>
      <c r="B12" s="22">
        <v>22.5</v>
      </c>
      <c r="C12" s="25"/>
      <c r="D12" s="95"/>
      <c r="E12" s="95"/>
      <c r="F12" s="19">
        <v>7.0000000000000007E-2</v>
      </c>
      <c r="G12" s="26">
        <f t="shared" si="0"/>
        <v>0</v>
      </c>
    </row>
    <row r="13" spans="1:7" ht="18" x14ac:dyDescent="0.25">
      <c r="A13" s="10"/>
      <c r="B13" s="22">
        <v>30</v>
      </c>
      <c r="C13" s="25"/>
      <c r="D13" s="95"/>
      <c r="E13" s="95"/>
      <c r="F13" s="19">
        <v>7.0000000000000007E-2</v>
      </c>
      <c r="G13" s="26">
        <f t="shared" si="0"/>
        <v>0</v>
      </c>
    </row>
    <row r="14" spans="1:7" ht="18" x14ac:dyDescent="0.25">
      <c r="A14" s="10"/>
      <c r="B14" s="22">
        <v>42.5</v>
      </c>
      <c r="C14" s="25"/>
      <c r="D14" s="95"/>
      <c r="E14" s="95"/>
      <c r="F14" s="19">
        <v>7.0000000000000007E-2</v>
      </c>
      <c r="G14" s="26">
        <f t="shared" si="0"/>
        <v>0</v>
      </c>
    </row>
    <row r="15" spans="1:7" ht="18" x14ac:dyDescent="0.25">
      <c r="A15" s="8"/>
      <c r="B15" s="22">
        <v>50</v>
      </c>
      <c r="C15" s="25"/>
      <c r="D15" s="95"/>
      <c r="E15" s="95"/>
      <c r="F15" s="19">
        <v>7.0000000000000007E-2</v>
      </c>
      <c r="G15" s="26">
        <f t="shared" si="0"/>
        <v>0</v>
      </c>
    </row>
    <row r="16" spans="1:7" ht="18" x14ac:dyDescent="0.25">
      <c r="A16" s="8" t="s">
        <v>19</v>
      </c>
      <c r="B16" s="22">
        <v>22.5</v>
      </c>
      <c r="C16" s="25"/>
      <c r="D16" s="95"/>
      <c r="E16" s="95"/>
      <c r="F16" s="19">
        <v>0.06</v>
      </c>
      <c r="G16" s="26">
        <f t="shared" si="0"/>
        <v>0</v>
      </c>
    </row>
    <row r="17" spans="1:7" ht="18" x14ac:dyDescent="0.25">
      <c r="A17" s="8"/>
      <c r="B17" s="22">
        <v>30</v>
      </c>
      <c r="C17" s="25"/>
      <c r="D17" s="95"/>
      <c r="E17" s="95"/>
      <c r="F17" s="19">
        <v>0.06</v>
      </c>
      <c r="G17" s="26">
        <f t="shared" si="0"/>
        <v>0</v>
      </c>
    </row>
    <row r="18" spans="1:7" ht="18" x14ac:dyDescent="0.25">
      <c r="A18" s="8"/>
      <c r="B18" s="22">
        <v>42.5</v>
      </c>
      <c r="C18" s="25"/>
      <c r="D18" s="95"/>
      <c r="E18" s="95"/>
      <c r="F18" s="19">
        <v>0.06</v>
      </c>
      <c r="G18" s="26">
        <f t="shared" si="0"/>
        <v>0</v>
      </c>
    </row>
    <row r="19" spans="1:7" ht="18" x14ac:dyDescent="0.25">
      <c r="A19" s="8"/>
      <c r="B19" s="22">
        <v>50</v>
      </c>
      <c r="C19" s="25"/>
      <c r="D19" s="95"/>
      <c r="E19" s="95"/>
      <c r="F19" s="19">
        <v>0.06</v>
      </c>
      <c r="G19" s="26">
        <f t="shared" si="0"/>
        <v>0</v>
      </c>
    </row>
    <row r="20" spans="1:7" ht="18" x14ac:dyDescent="0.25">
      <c r="A20" s="9" t="s">
        <v>18</v>
      </c>
      <c r="B20" s="8"/>
      <c r="C20" s="23">
        <f>SUM(C8:C19)+SUM(D8:D19)</f>
        <v>0</v>
      </c>
      <c r="D20" s="6"/>
      <c r="E20" s="7"/>
      <c r="F20" s="7"/>
    </row>
    <row r="21" spans="1:7" ht="18" x14ac:dyDescent="0.25">
      <c r="A21" s="9" t="s">
        <v>62</v>
      </c>
      <c r="B21" s="8"/>
      <c r="C21" s="23">
        <f>SUM(E8:E19)+C20</f>
        <v>0</v>
      </c>
      <c r="D21" s="152"/>
      <c r="E21" s="356" t="s">
        <v>17</v>
      </c>
      <c r="F21" s="356"/>
      <c r="G21" s="16">
        <f>SUM(G8:G19)</f>
        <v>0</v>
      </c>
    </row>
    <row r="22" spans="1:7" ht="37.9" customHeight="1" x14ac:dyDescent="0.25">
      <c r="A22" s="5"/>
      <c r="B22" s="3"/>
      <c r="C22" s="3"/>
      <c r="E22" s="357" t="s">
        <v>189</v>
      </c>
      <c r="F22" s="357"/>
      <c r="G22" s="87">
        <f xml:space="preserve"> G21*22%</f>
        <v>0</v>
      </c>
    </row>
    <row r="23" spans="1:7" ht="36.6" customHeight="1" x14ac:dyDescent="0.25">
      <c r="A23" s="142" t="s">
        <v>16</v>
      </c>
      <c r="B23" s="158"/>
      <c r="C23" s="158"/>
      <c r="E23" s="377" t="s">
        <v>36</v>
      </c>
      <c r="F23" s="377"/>
      <c r="G23" s="88">
        <f>SUM(G21+G22)</f>
        <v>0</v>
      </c>
    </row>
    <row r="24" spans="1:7" ht="42.75" customHeight="1" x14ac:dyDescent="0.25">
      <c r="A24" s="143">
        <v>39</v>
      </c>
      <c r="B24" s="158" t="s">
        <v>188</v>
      </c>
      <c r="C24" s="158"/>
      <c r="E24" s="379" t="s">
        <v>43</v>
      </c>
      <c r="F24" s="379"/>
      <c r="G24" s="89">
        <f>IF(AND(G21*20%&lt;=1.5*A24,G21*20%&lt;=60),G21*20%,IF(1.5*A24&lt;=60,1.5*A24,60))</f>
        <v>0</v>
      </c>
    </row>
    <row r="25" spans="1:7" ht="27.75" customHeight="1" x14ac:dyDescent="0.25">
      <c r="A25" s="4"/>
      <c r="B25" s="3"/>
      <c r="C25" s="4"/>
      <c r="E25" s="159"/>
      <c r="F25" s="21" t="s">
        <v>37</v>
      </c>
      <c r="G25" s="90">
        <f>SUM(G23:G24)</f>
        <v>0</v>
      </c>
    </row>
    <row r="26" spans="1:7" ht="19.899999999999999" customHeight="1" x14ac:dyDescent="0.25">
      <c r="A26" s="152"/>
      <c r="B26" s="152"/>
      <c r="C26" s="152"/>
      <c r="D26" s="152"/>
      <c r="E26" s="20"/>
      <c r="F26" s="20"/>
      <c r="G26" s="152"/>
    </row>
    <row r="27" spans="1:7" ht="39.75" customHeight="1" x14ac:dyDescent="0.2">
      <c r="A27" s="348" t="s">
        <v>42</v>
      </c>
      <c r="B27" s="348"/>
      <c r="C27" s="348"/>
      <c r="D27" s="348"/>
      <c r="E27" s="348"/>
      <c r="F27" s="348"/>
      <c r="G27" s="348"/>
    </row>
    <row r="28" spans="1:7" ht="37.9" customHeight="1" x14ac:dyDescent="0.2">
      <c r="A28" s="380" t="s">
        <v>69</v>
      </c>
      <c r="B28" s="380"/>
      <c r="C28" s="380"/>
      <c r="D28" s="380"/>
      <c r="E28" s="380"/>
      <c r="F28" s="380"/>
      <c r="G28" s="380"/>
    </row>
    <row r="29" spans="1:7" ht="61.15" customHeight="1" x14ac:dyDescent="0.2">
      <c r="A29" s="348" t="s">
        <v>68</v>
      </c>
      <c r="B29" s="348"/>
      <c r="C29" s="348"/>
      <c r="D29" s="348"/>
      <c r="E29" s="348"/>
      <c r="F29" s="348"/>
      <c r="G29" s="348"/>
    </row>
    <row r="30" spans="1:7" ht="39.75" customHeight="1" x14ac:dyDescent="0.2">
      <c r="A30" s="378" t="s">
        <v>67</v>
      </c>
      <c r="B30" s="378"/>
      <c r="C30" s="378"/>
      <c r="D30" s="378"/>
      <c r="E30" s="378"/>
      <c r="F30" s="378"/>
      <c r="G30" s="378"/>
    </row>
    <row r="31" spans="1:7" ht="59.25" customHeight="1" x14ac:dyDescent="0.2">
      <c r="A31" s="358" t="s">
        <v>57</v>
      </c>
      <c r="B31" s="358"/>
      <c r="C31" s="358"/>
      <c r="D31" s="358"/>
      <c r="E31" s="358"/>
      <c r="F31" s="358"/>
      <c r="G31" s="358"/>
    </row>
    <row r="32" spans="1:7" ht="18" x14ac:dyDescent="0.2">
      <c r="A32" s="359" t="s">
        <v>48</v>
      </c>
      <c r="B32" s="360"/>
      <c r="C32" s="360"/>
      <c r="D32" s="360"/>
      <c r="E32" s="360"/>
      <c r="F32" s="360"/>
      <c r="G32" s="361"/>
    </row>
    <row r="33" spans="1:7" ht="39" x14ac:dyDescent="0.2">
      <c r="A33" s="160" t="s">
        <v>11</v>
      </c>
      <c r="B33" s="160" t="s">
        <v>10</v>
      </c>
      <c r="C33" s="161" t="s">
        <v>64</v>
      </c>
      <c r="D33" s="161" t="s">
        <v>49</v>
      </c>
      <c r="E33" s="160" t="s">
        <v>9</v>
      </c>
      <c r="F33" s="160" t="s">
        <v>51</v>
      </c>
      <c r="G33" s="161" t="s">
        <v>8</v>
      </c>
    </row>
    <row r="34" spans="1:7" ht="18" x14ac:dyDescent="0.25">
      <c r="A34" s="1"/>
      <c r="B34" s="1"/>
      <c r="C34" s="146"/>
      <c r="D34" s="146"/>
      <c r="E34" s="1"/>
      <c r="F34" s="1"/>
      <c r="G34" s="2"/>
    </row>
    <row r="35" spans="1:7" ht="18" x14ac:dyDescent="0.25">
      <c r="A35" s="1"/>
      <c r="B35" s="1"/>
      <c r="C35" s="146"/>
      <c r="D35" s="146"/>
      <c r="E35" s="1"/>
      <c r="F35" s="1"/>
      <c r="G35" s="2"/>
    </row>
    <row r="36" spans="1:7" ht="18" x14ac:dyDescent="0.25">
      <c r="A36" s="1"/>
      <c r="B36" s="1"/>
      <c r="C36" s="146"/>
      <c r="D36" s="146"/>
      <c r="E36" s="1"/>
      <c r="F36" s="1"/>
      <c r="G36" s="2"/>
    </row>
    <row r="37" spans="1:7" ht="18" x14ac:dyDescent="0.25">
      <c r="A37" s="1"/>
      <c r="B37" s="1"/>
      <c r="C37" s="146"/>
      <c r="D37" s="146"/>
      <c r="E37" s="1"/>
      <c r="F37" s="1"/>
      <c r="G37" s="2"/>
    </row>
    <row r="38" spans="1:7" ht="18" x14ac:dyDescent="0.25">
      <c r="A38" s="1"/>
      <c r="B38" s="1"/>
      <c r="C38" s="146"/>
      <c r="D38" s="146"/>
      <c r="E38" s="1"/>
      <c r="F38" s="1"/>
      <c r="G38" s="2"/>
    </row>
    <row r="39" spans="1:7" ht="18" customHeight="1" x14ac:dyDescent="0.2">
      <c r="A39" s="373" t="s">
        <v>58</v>
      </c>
      <c r="B39" s="373"/>
      <c r="C39" s="373"/>
      <c r="D39" s="374"/>
      <c r="E39" s="366" t="s">
        <v>45</v>
      </c>
      <c r="F39" s="367"/>
      <c r="G39" s="133">
        <f>SUM(G34:G38)</f>
        <v>0</v>
      </c>
    </row>
    <row r="40" spans="1:7" ht="18" customHeight="1" x14ac:dyDescent="0.2">
      <c r="A40" s="375"/>
      <c r="B40" s="375"/>
      <c r="C40" s="375"/>
      <c r="D40" s="376"/>
      <c r="E40" s="362" t="s">
        <v>66</v>
      </c>
      <c r="F40" s="363"/>
      <c r="G40" s="368">
        <f>G24</f>
        <v>0</v>
      </c>
    </row>
    <row r="41" spans="1:7" ht="22.5" customHeight="1" x14ac:dyDescent="0.2">
      <c r="A41" s="375"/>
      <c r="B41" s="375"/>
      <c r="C41" s="375"/>
      <c r="D41" s="376"/>
      <c r="E41" s="364"/>
      <c r="F41" s="365"/>
      <c r="G41" s="369"/>
    </row>
    <row r="42" spans="1:7" ht="13.9" customHeight="1" x14ac:dyDescent="0.2">
      <c r="A42" s="375"/>
      <c r="B42" s="375"/>
      <c r="C42" s="375"/>
      <c r="D42" s="376"/>
      <c r="E42" s="364"/>
      <c r="F42" s="365"/>
      <c r="G42" s="370"/>
    </row>
    <row r="43" spans="1:7" ht="23.25" customHeight="1" x14ac:dyDescent="0.25">
      <c r="A43" s="162"/>
      <c r="B43" s="162"/>
      <c r="C43" s="162"/>
      <c r="D43" s="163"/>
      <c r="E43" s="371" t="s">
        <v>55</v>
      </c>
      <c r="F43" s="372"/>
      <c r="G43" s="134">
        <f>(G39-G40)</f>
        <v>0</v>
      </c>
    </row>
    <row r="44" spans="1:7" ht="18" customHeight="1" x14ac:dyDescent="0.2">
      <c r="A44" s="164"/>
      <c r="B44" s="164"/>
      <c r="C44" s="164"/>
      <c r="D44" s="164"/>
      <c r="E44" s="165"/>
      <c r="F44" s="165"/>
      <c r="G44" s="166"/>
    </row>
    <row r="45" spans="1:7" ht="24" customHeight="1" x14ac:dyDescent="0.2">
      <c r="A45" s="337" t="s">
        <v>47</v>
      </c>
      <c r="B45" s="338"/>
      <c r="C45" s="338"/>
      <c r="D45" s="338"/>
      <c r="E45" s="338"/>
      <c r="F45" s="338"/>
      <c r="G45" s="339"/>
    </row>
    <row r="46" spans="1:7" ht="39" x14ac:dyDescent="0.2">
      <c r="A46" s="167" t="s">
        <v>11</v>
      </c>
      <c r="B46" s="167" t="s">
        <v>10</v>
      </c>
      <c r="C46" s="168" t="s">
        <v>64</v>
      </c>
      <c r="D46" s="168" t="s">
        <v>50</v>
      </c>
      <c r="E46" s="167" t="s">
        <v>13</v>
      </c>
      <c r="F46" s="168" t="s">
        <v>46</v>
      </c>
      <c r="G46" s="168" t="s">
        <v>39</v>
      </c>
    </row>
    <row r="47" spans="1:7" ht="18" x14ac:dyDescent="0.25">
      <c r="A47" s="1"/>
      <c r="B47" s="1"/>
      <c r="C47" s="146"/>
      <c r="D47" s="146"/>
      <c r="E47" s="1"/>
      <c r="F47" s="1"/>
      <c r="G47" s="2"/>
    </row>
    <row r="48" spans="1:7" ht="18" x14ac:dyDescent="0.25">
      <c r="A48" s="1"/>
      <c r="B48" s="1"/>
      <c r="C48" s="146"/>
      <c r="D48" s="146"/>
      <c r="E48" s="1"/>
      <c r="F48" s="1"/>
      <c r="G48" s="2"/>
    </row>
    <row r="49" spans="1:7" ht="18" x14ac:dyDescent="0.25">
      <c r="A49" s="1"/>
      <c r="B49" s="1"/>
      <c r="C49" s="146"/>
      <c r="D49" s="146"/>
      <c r="E49" s="1"/>
      <c r="F49" s="1"/>
      <c r="G49" s="2"/>
    </row>
    <row r="50" spans="1:7" ht="18" x14ac:dyDescent="0.25">
      <c r="A50" s="1"/>
      <c r="B50" s="1"/>
      <c r="C50" s="146"/>
      <c r="D50" s="146"/>
      <c r="E50" s="1"/>
      <c r="F50" s="1"/>
      <c r="G50" s="2"/>
    </row>
    <row r="51" spans="1:7" ht="18" x14ac:dyDescent="0.25">
      <c r="A51" s="1"/>
      <c r="B51" s="1"/>
      <c r="C51" s="146"/>
      <c r="D51" s="146"/>
      <c r="E51" s="1"/>
      <c r="F51" s="1"/>
      <c r="G51" s="2"/>
    </row>
    <row r="52" spans="1:7" ht="18" x14ac:dyDescent="0.25">
      <c r="A52" s="1"/>
      <c r="B52" s="1"/>
      <c r="C52" s="146"/>
      <c r="D52" s="146"/>
      <c r="E52" s="1"/>
      <c r="F52" s="1"/>
      <c r="G52" s="2"/>
    </row>
    <row r="53" spans="1:7" ht="18" x14ac:dyDescent="0.25">
      <c r="A53" s="1"/>
      <c r="B53" s="1"/>
      <c r="C53" s="146"/>
      <c r="D53" s="146"/>
      <c r="E53" s="1"/>
      <c r="F53" s="1"/>
      <c r="G53" s="2"/>
    </row>
    <row r="54" spans="1:7" ht="18" x14ac:dyDescent="0.25">
      <c r="A54" s="1"/>
      <c r="B54" s="1"/>
      <c r="C54" s="146"/>
      <c r="D54" s="146"/>
      <c r="E54" s="1"/>
      <c r="F54" s="1"/>
      <c r="G54" s="2"/>
    </row>
    <row r="55" spans="1:7" ht="18" x14ac:dyDescent="0.25">
      <c r="A55" s="1"/>
      <c r="B55" s="1"/>
      <c r="C55" s="146"/>
      <c r="D55" s="146"/>
      <c r="E55" s="1"/>
      <c r="F55" s="1"/>
      <c r="G55" s="2"/>
    </row>
    <row r="56" spans="1:7" ht="18" x14ac:dyDescent="0.25">
      <c r="A56" s="1"/>
      <c r="B56" s="1"/>
      <c r="C56" s="146"/>
      <c r="D56" s="146"/>
      <c r="E56" s="1"/>
      <c r="F56" s="1"/>
      <c r="G56" s="2"/>
    </row>
    <row r="57" spans="1:7" ht="18" x14ac:dyDescent="0.25">
      <c r="A57" s="1"/>
      <c r="B57" s="1"/>
      <c r="C57" s="146"/>
      <c r="D57" s="146"/>
      <c r="E57" s="1"/>
      <c r="F57" s="1"/>
      <c r="G57" s="2"/>
    </row>
    <row r="58" spans="1:7" ht="18" x14ac:dyDescent="0.25">
      <c r="A58" s="1"/>
      <c r="B58" s="1"/>
      <c r="C58" s="146"/>
      <c r="D58" s="146"/>
      <c r="E58" s="1"/>
      <c r="F58" s="1"/>
      <c r="G58" s="2"/>
    </row>
    <row r="59" spans="1:7" ht="18" x14ac:dyDescent="0.25">
      <c r="A59" s="169"/>
      <c r="B59" s="169"/>
      <c r="C59" s="169"/>
      <c r="D59" s="169"/>
      <c r="E59" s="170"/>
      <c r="F59" s="171" t="s">
        <v>45</v>
      </c>
      <c r="G59" s="172">
        <f>SUM(G47:G58)</f>
        <v>0</v>
      </c>
    </row>
    <row r="60" spans="1:7" ht="58.5" customHeight="1" x14ac:dyDescent="0.25">
      <c r="A60" s="336" t="s">
        <v>204</v>
      </c>
      <c r="B60" s="336"/>
      <c r="C60" s="336"/>
      <c r="D60" s="336"/>
      <c r="E60" s="336"/>
      <c r="F60" s="145" t="s">
        <v>190</v>
      </c>
      <c r="G60" s="173">
        <f>G23*25%</f>
        <v>0</v>
      </c>
    </row>
    <row r="61" spans="1:7" ht="73.5" customHeight="1" x14ac:dyDescent="0.25">
      <c r="A61" s="336"/>
      <c r="B61" s="336"/>
      <c r="C61" s="336"/>
      <c r="D61" s="336"/>
      <c r="E61" s="336"/>
      <c r="F61" s="174" t="s">
        <v>192</v>
      </c>
      <c r="G61" s="175">
        <f>IF(G59&lt;G60,G59,G60)</f>
        <v>0</v>
      </c>
    </row>
    <row r="62" spans="1:7" ht="55.9" customHeight="1" x14ac:dyDescent="0.2">
      <c r="A62" s="335" t="s">
        <v>137</v>
      </c>
      <c r="B62" s="335"/>
      <c r="C62" s="335"/>
      <c r="D62" s="335"/>
      <c r="E62" s="335"/>
      <c r="F62" s="334"/>
      <c r="G62" s="334"/>
    </row>
    <row r="63" spans="1:7" ht="46.5" customHeight="1" x14ac:dyDescent="0.2">
      <c r="A63" s="334" t="s">
        <v>52</v>
      </c>
      <c r="B63" s="334"/>
      <c r="C63" s="334"/>
      <c r="D63" s="334"/>
      <c r="E63" s="334"/>
      <c r="F63" s="334"/>
      <c r="G63" s="334"/>
    </row>
    <row r="64" spans="1:7" ht="39" customHeight="1" x14ac:dyDescent="0.25">
      <c r="A64" s="331" t="s">
        <v>202</v>
      </c>
      <c r="B64" s="332"/>
      <c r="C64" s="332"/>
      <c r="D64" s="332"/>
      <c r="E64" s="332"/>
      <c r="F64" s="332"/>
      <c r="G64" s="333"/>
    </row>
    <row r="65" spans="1:7" ht="39" x14ac:dyDescent="0.25">
      <c r="A65" s="176" t="s">
        <v>11</v>
      </c>
      <c r="B65" s="176" t="s">
        <v>10</v>
      </c>
      <c r="C65" s="177" t="s">
        <v>64</v>
      </c>
      <c r="D65" s="177" t="s">
        <v>49</v>
      </c>
      <c r="E65" s="176" t="s">
        <v>9</v>
      </c>
      <c r="F65" s="178" t="s">
        <v>53</v>
      </c>
      <c r="G65" s="179" t="s">
        <v>54</v>
      </c>
    </row>
    <row r="66" spans="1:7" ht="18" x14ac:dyDescent="0.25">
      <c r="A66" s="1"/>
      <c r="B66" s="1"/>
      <c r="C66" s="146"/>
      <c r="D66" s="146"/>
      <c r="E66" s="1"/>
      <c r="F66" s="1"/>
      <c r="G66" s="2"/>
    </row>
    <row r="67" spans="1:7" ht="18" x14ac:dyDescent="0.25">
      <c r="A67" s="1"/>
      <c r="B67" s="1"/>
      <c r="C67" s="146"/>
      <c r="D67" s="146"/>
      <c r="E67" s="1"/>
      <c r="F67" s="1"/>
      <c r="G67" s="2"/>
    </row>
    <row r="68" spans="1:7" ht="18" x14ac:dyDescent="0.25">
      <c r="A68" s="1"/>
      <c r="B68" s="1"/>
      <c r="C68" s="146"/>
      <c r="D68" s="146"/>
      <c r="E68" s="1"/>
      <c r="F68" s="1"/>
      <c r="G68" s="2"/>
    </row>
    <row r="69" spans="1:7" ht="18" x14ac:dyDescent="0.25">
      <c r="A69" s="1"/>
      <c r="B69" s="1"/>
      <c r="C69" s="146"/>
      <c r="D69" s="146"/>
      <c r="E69" s="1"/>
      <c r="F69" s="1"/>
      <c r="G69" s="2"/>
    </row>
    <row r="70" spans="1:7" ht="18" x14ac:dyDescent="0.25">
      <c r="A70" s="1"/>
      <c r="B70" s="1"/>
      <c r="C70" s="146"/>
      <c r="D70" s="146"/>
      <c r="E70" s="1"/>
      <c r="F70" s="1"/>
      <c r="G70" s="2"/>
    </row>
    <row r="71" spans="1:7" ht="18" x14ac:dyDescent="0.25">
      <c r="A71" s="1"/>
      <c r="B71" s="1"/>
      <c r="C71" s="146"/>
      <c r="D71" s="146"/>
      <c r="E71" s="1"/>
      <c r="F71" s="1"/>
      <c r="G71" s="2"/>
    </row>
    <row r="72" spans="1:7" ht="18" x14ac:dyDescent="0.25">
      <c r="A72" s="1"/>
      <c r="B72" s="1"/>
      <c r="C72" s="146"/>
      <c r="D72" s="146"/>
      <c r="E72" s="1"/>
      <c r="F72" s="1"/>
      <c r="G72" s="2"/>
    </row>
    <row r="73" spans="1:7" ht="18" x14ac:dyDescent="0.25">
      <c r="A73" s="1"/>
      <c r="B73" s="1"/>
      <c r="C73" s="146"/>
      <c r="D73" s="146"/>
      <c r="E73" s="1"/>
      <c r="F73" s="1"/>
      <c r="G73" s="2"/>
    </row>
    <row r="74" spans="1:7" ht="18" x14ac:dyDescent="0.25">
      <c r="A74" s="1"/>
      <c r="B74" s="1"/>
      <c r="C74" s="146"/>
      <c r="D74" s="146"/>
      <c r="E74" s="1"/>
      <c r="F74" s="1"/>
      <c r="G74" s="2"/>
    </row>
    <row r="75" spans="1:7" ht="18" x14ac:dyDescent="0.25">
      <c r="A75" s="1"/>
      <c r="B75" s="1"/>
      <c r="C75" s="146"/>
      <c r="D75" s="146"/>
      <c r="E75" s="1"/>
      <c r="F75" s="1"/>
      <c r="G75" s="2"/>
    </row>
    <row r="76" spans="1:7" ht="18" x14ac:dyDescent="0.25">
      <c r="A76" s="1"/>
      <c r="B76" s="1"/>
      <c r="C76" s="146"/>
      <c r="D76" s="146"/>
      <c r="E76" s="1"/>
      <c r="F76" s="1"/>
      <c r="G76" s="2"/>
    </row>
    <row r="77" spans="1:7" ht="18" x14ac:dyDescent="0.25">
      <c r="A77" s="1"/>
      <c r="B77" s="1"/>
      <c r="C77" s="146"/>
      <c r="D77" s="146"/>
      <c r="E77" s="1"/>
      <c r="F77" s="1"/>
      <c r="G77" s="2"/>
    </row>
    <row r="78" spans="1:7" ht="18" x14ac:dyDescent="0.25">
      <c r="A78" s="1"/>
      <c r="B78" s="1"/>
      <c r="C78" s="146"/>
      <c r="D78" s="146"/>
      <c r="E78" s="1"/>
      <c r="F78" s="1"/>
      <c r="G78" s="2"/>
    </row>
    <row r="79" spans="1:7" ht="18" x14ac:dyDescent="0.25">
      <c r="A79" s="1"/>
      <c r="B79" s="1"/>
      <c r="C79" s="146"/>
      <c r="D79" s="146"/>
      <c r="E79" s="1"/>
      <c r="F79" s="1"/>
      <c r="G79" s="2"/>
    </row>
    <row r="80" spans="1:7" ht="18" x14ac:dyDescent="0.25">
      <c r="A80" s="1"/>
      <c r="B80" s="1"/>
      <c r="C80" s="146"/>
      <c r="D80" s="146"/>
      <c r="E80" s="1"/>
      <c r="F80" s="1"/>
      <c r="G80" s="2"/>
    </row>
    <row r="81" spans="1:7" ht="18" x14ac:dyDescent="0.25">
      <c r="A81" s="1"/>
      <c r="B81" s="1"/>
      <c r="C81" s="146"/>
      <c r="D81" s="146"/>
      <c r="E81" s="1"/>
      <c r="F81" s="1"/>
      <c r="G81" s="2"/>
    </row>
    <row r="82" spans="1:7" ht="18" x14ac:dyDescent="0.25">
      <c r="A82" s="1"/>
      <c r="B82" s="1"/>
      <c r="C82" s="146"/>
      <c r="D82" s="146"/>
      <c r="E82" s="1"/>
      <c r="F82" s="1"/>
      <c r="G82" s="2"/>
    </row>
    <row r="83" spans="1:7" ht="18" x14ac:dyDescent="0.25">
      <c r="A83" s="1"/>
      <c r="B83" s="1"/>
      <c r="C83" s="146"/>
      <c r="D83" s="146"/>
      <c r="E83" s="1"/>
      <c r="F83" s="1"/>
      <c r="G83" s="2"/>
    </row>
    <row r="84" spans="1:7" ht="18" x14ac:dyDescent="0.25">
      <c r="A84" s="1"/>
      <c r="B84" s="1"/>
      <c r="C84" s="146"/>
      <c r="D84" s="146"/>
      <c r="E84" s="1"/>
      <c r="F84" s="1"/>
      <c r="G84" s="2"/>
    </row>
    <row r="85" spans="1:7" ht="18" x14ac:dyDescent="0.25">
      <c r="A85" s="1"/>
      <c r="B85" s="1"/>
      <c r="C85" s="146"/>
      <c r="D85" s="146"/>
      <c r="E85" s="1"/>
      <c r="F85" s="1"/>
      <c r="G85" s="2"/>
    </row>
    <row r="86" spans="1:7" ht="18" x14ac:dyDescent="0.25">
      <c r="A86" s="1"/>
      <c r="B86" s="1"/>
      <c r="C86" s="146"/>
      <c r="D86" s="146"/>
      <c r="E86" s="1"/>
      <c r="F86" s="1"/>
      <c r="G86" s="2"/>
    </row>
    <row r="87" spans="1:7" ht="18" x14ac:dyDescent="0.25">
      <c r="A87" s="1"/>
      <c r="B87" s="1"/>
      <c r="C87" s="146"/>
      <c r="D87" s="146"/>
      <c r="E87" s="1"/>
      <c r="F87" s="1"/>
      <c r="G87" s="2"/>
    </row>
    <row r="88" spans="1:7" ht="18" x14ac:dyDescent="0.25">
      <c r="A88" s="1"/>
      <c r="B88" s="1"/>
      <c r="C88" s="146"/>
      <c r="D88" s="146"/>
      <c r="E88" s="1"/>
      <c r="F88" s="1"/>
      <c r="G88" s="2"/>
    </row>
    <row r="89" spans="1:7" ht="18" x14ac:dyDescent="0.25">
      <c r="A89" s="1"/>
      <c r="B89" s="1"/>
      <c r="C89" s="146"/>
      <c r="D89" s="146"/>
      <c r="E89" s="1"/>
      <c r="F89" s="1"/>
      <c r="G89" s="2"/>
    </row>
    <row r="90" spans="1:7" ht="18" x14ac:dyDescent="0.25">
      <c r="A90" s="1"/>
      <c r="B90" s="1"/>
      <c r="C90" s="146"/>
      <c r="D90" s="146"/>
      <c r="E90" s="1"/>
      <c r="F90" s="1"/>
      <c r="G90" s="2"/>
    </row>
    <row r="91" spans="1:7" ht="18" x14ac:dyDescent="0.25">
      <c r="A91" s="1"/>
      <c r="B91" s="1"/>
      <c r="C91" s="146"/>
      <c r="D91" s="146"/>
      <c r="E91" s="1"/>
      <c r="F91" s="1"/>
      <c r="G91" s="2"/>
    </row>
    <row r="92" spans="1:7" ht="18" x14ac:dyDescent="0.25">
      <c r="A92" s="1"/>
      <c r="B92" s="1"/>
      <c r="C92" s="146"/>
      <c r="D92" s="146"/>
      <c r="E92" s="1"/>
      <c r="F92" s="1"/>
      <c r="G92" s="2"/>
    </row>
    <row r="93" spans="1:7" ht="18" x14ac:dyDescent="0.25">
      <c r="A93" s="1"/>
      <c r="B93" s="1"/>
      <c r="C93" s="146"/>
      <c r="D93" s="146"/>
      <c r="E93" s="1"/>
      <c r="F93" s="1"/>
      <c r="G93" s="2"/>
    </row>
    <row r="94" spans="1:7" ht="18" x14ac:dyDescent="0.25">
      <c r="A94" s="1"/>
      <c r="B94" s="1"/>
      <c r="C94" s="146"/>
      <c r="D94" s="146"/>
      <c r="E94" s="1"/>
      <c r="F94" s="1"/>
      <c r="G94" s="2"/>
    </row>
    <row r="95" spans="1:7" ht="18" x14ac:dyDescent="0.25">
      <c r="A95" s="1"/>
      <c r="B95" s="1"/>
      <c r="C95" s="146"/>
      <c r="D95" s="146"/>
      <c r="E95" s="1"/>
      <c r="F95" s="1"/>
      <c r="G95" s="2"/>
    </row>
    <row r="96" spans="1:7" ht="18" x14ac:dyDescent="0.25">
      <c r="A96" s="1"/>
      <c r="B96" s="1"/>
      <c r="C96" s="146"/>
      <c r="D96" s="146"/>
      <c r="E96" s="1"/>
      <c r="F96" s="1"/>
      <c r="G96" s="2"/>
    </row>
    <row r="97" spans="1:7" ht="18" x14ac:dyDescent="0.25">
      <c r="A97" s="1"/>
      <c r="B97" s="1"/>
      <c r="C97" s="146"/>
      <c r="D97" s="146"/>
      <c r="E97" s="1"/>
      <c r="F97" s="1"/>
      <c r="G97" s="2"/>
    </row>
    <row r="98" spans="1:7" ht="18" x14ac:dyDescent="0.25">
      <c r="A98" s="1"/>
      <c r="B98" s="1"/>
      <c r="C98" s="146"/>
      <c r="D98" s="146"/>
      <c r="E98" s="1"/>
      <c r="F98" s="1"/>
      <c r="G98" s="2"/>
    </row>
    <row r="99" spans="1:7" ht="18" x14ac:dyDescent="0.25">
      <c r="A99" s="1"/>
      <c r="B99" s="1"/>
      <c r="C99" s="146"/>
      <c r="D99" s="146"/>
      <c r="E99" s="1"/>
      <c r="F99" s="1"/>
      <c r="G99" s="2"/>
    </row>
    <row r="100" spans="1:7" ht="18" x14ac:dyDescent="0.25">
      <c r="A100" s="1"/>
      <c r="B100" s="1"/>
      <c r="C100" s="146"/>
      <c r="D100" s="146"/>
      <c r="E100" s="1"/>
      <c r="F100" s="1"/>
      <c r="G100" s="2"/>
    </row>
    <row r="101" spans="1:7" ht="18" x14ac:dyDescent="0.25">
      <c r="A101" s="1"/>
      <c r="B101" s="1"/>
      <c r="C101" s="146"/>
      <c r="D101" s="146"/>
      <c r="E101" s="1"/>
      <c r="F101" s="1"/>
      <c r="G101" s="2"/>
    </row>
    <row r="102" spans="1:7" ht="18" x14ac:dyDescent="0.25">
      <c r="A102" s="1"/>
      <c r="B102" s="1"/>
      <c r="C102" s="146"/>
      <c r="D102" s="146"/>
      <c r="E102" s="1"/>
      <c r="F102" s="1"/>
      <c r="G102" s="2"/>
    </row>
    <row r="103" spans="1:7" ht="18" x14ac:dyDescent="0.25">
      <c r="A103" s="1"/>
      <c r="B103" s="1"/>
      <c r="C103" s="146"/>
      <c r="D103" s="146"/>
      <c r="E103" s="1"/>
      <c r="F103" s="1"/>
      <c r="G103" s="2"/>
    </row>
    <row r="104" spans="1:7" ht="18" x14ac:dyDescent="0.25">
      <c r="A104" s="1"/>
      <c r="B104" s="1"/>
      <c r="C104" s="146"/>
      <c r="D104" s="146"/>
      <c r="E104" s="1"/>
      <c r="F104" s="1"/>
      <c r="G104" s="2"/>
    </row>
    <row r="105" spans="1:7" ht="18" x14ac:dyDescent="0.25">
      <c r="A105" s="1"/>
      <c r="B105" s="1"/>
      <c r="C105" s="146"/>
      <c r="D105" s="146"/>
      <c r="E105" s="1"/>
      <c r="F105" s="1"/>
      <c r="G105" s="2"/>
    </row>
    <row r="106" spans="1:7" ht="18" x14ac:dyDescent="0.25">
      <c r="A106" s="1"/>
      <c r="B106" s="1"/>
      <c r="C106" s="146"/>
      <c r="D106" s="146"/>
      <c r="E106" s="1"/>
      <c r="F106" s="1"/>
      <c r="G106" s="2"/>
    </row>
    <row r="107" spans="1:7" ht="18" x14ac:dyDescent="0.25">
      <c r="A107" s="1"/>
      <c r="B107" s="1"/>
      <c r="C107" s="146"/>
      <c r="D107" s="146"/>
      <c r="E107" s="1"/>
      <c r="F107" s="1"/>
      <c r="G107" s="2"/>
    </row>
    <row r="108" spans="1:7" ht="18" x14ac:dyDescent="0.25">
      <c r="A108" s="1"/>
      <c r="B108" s="1"/>
      <c r="C108" s="146"/>
      <c r="D108" s="146"/>
      <c r="E108" s="1"/>
      <c r="F108" s="1"/>
      <c r="G108" s="2"/>
    </row>
    <row r="109" spans="1:7" ht="18" x14ac:dyDescent="0.25">
      <c r="A109" s="1"/>
      <c r="B109" s="1"/>
      <c r="C109" s="146"/>
      <c r="D109" s="146"/>
      <c r="E109" s="1"/>
      <c r="F109" s="1"/>
      <c r="G109" s="2"/>
    </row>
    <row r="110" spans="1:7" ht="18" x14ac:dyDescent="0.25">
      <c r="A110" s="1"/>
      <c r="B110" s="1"/>
      <c r="C110" s="146"/>
      <c r="D110" s="146"/>
      <c r="E110" s="1"/>
      <c r="F110" s="1"/>
      <c r="G110" s="2"/>
    </row>
    <row r="111" spans="1:7" ht="18" x14ac:dyDescent="0.25">
      <c r="A111" s="1"/>
      <c r="B111" s="1"/>
      <c r="C111" s="146"/>
      <c r="D111" s="146"/>
      <c r="E111" s="1"/>
      <c r="F111" s="1"/>
      <c r="G111" s="2"/>
    </row>
    <row r="112" spans="1:7" ht="18" x14ac:dyDescent="0.25">
      <c r="A112" s="1"/>
      <c r="B112" s="1"/>
      <c r="C112" s="146"/>
      <c r="D112" s="146"/>
      <c r="E112" s="1"/>
      <c r="F112" s="1"/>
      <c r="G112" s="2"/>
    </row>
    <row r="113" spans="1:7" ht="18" x14ac:dyDescent="0.25">
      <c r="A113" s="1"/>
      <c r="B113" s="1"/>
      <c r="C113" s="146"/>
      <c r="D113" s="146"/>
      <c r="E113" s="1"/>
      <c r="F113" s="1"/>
      <c r="G113" s="2"/>
    </row>
    <row r="114" spans="1:7" ht="18" x14ac:dyDescent="0.25">
      <c r="A114" s="1"/>
      <c r="B114" s="1"/>
      <c r="C114" s="146"/>
      <c r="D114" s="146"/>
      <c r="E114" s="1"/>
      <c r="F114" s="1"/>
      <c r="G114" s="2"/>
    </row>
    <row r="115" spans="1:7" ht="18" x14ac:dyDescent="0.25">
      <c r="A115" s="1"/>
      <c r="B115" s="1"/>
      <c r="C115" s="146"/>
      <c r="D115" s="146"/>
      <c r="E115" s="1"/>
      <c r="F115" s="1"/>
      <c r="G115" s="2"/>
    </row>
    <row r="116" spans="1:7" ht="18" x14ac:dyDescent="0.25">
      <c r="A116" s="1"/>
      <c r="B116" s="1"/>
      <c r="C116" s="146"/>
      <c r="D116" s="146"/>
      <c r="E116" s="1"/>
      <c r="F116" s="1"/>
      <c r="G116" s="2"/>
    </row>
    <row r="117" spans="1:7" ht="18" x14ac:dyDescent="0.25">
      <c r="A117" s="1"/>
      <c r="B117" s="1"/>
      <c r="C117" s="146"/>
      <c r="D117" s="146"/>
      <c r="E117" s="1"/>
      <c r="F117" s="1"/>
      <c r="G117" s="2"/>
    </row>
    <row r="118" spans="1:7" ht="18" x14ac:dyDescent="0.25">
      <c r="A118" s="1"/>
      <c r="B118" s="1"/>
      <c r="C118" s="146"/>
      <c r="D118" s="146"/>
      <c r="E118" s="1"/>
      <c r="F118" s="1"/>
      <c r="G118" s="2"/>
    </row>
    <row r="119" spans="1:7" ht="18" x14ac:dyDescent="0.25">
      <c r="A119" s="1"/>
      <c r="B119" s="1"/>
      <c r="C119" s="146"/>
      <c r="D119" s="146"/>
      <c r="E119" s="1"/>
      <c r="F119" s="1"/>
      <c r="G119" s="2"/>
    </row>
    <row r="120" spans="1:7" ht="18" x14ac:dyDescent="0.25">
      <c r="A120" s="1"/>
      <c r="B120" s="1"/>
      <c r="C120" s="146"/>
      <c r="D120" s="146"/>
      <c r="E120" s="1"/>
      <c r="F120" s="1"/>
      <c r="G120" s="2"/>
    </row>
    <row r="121" spans="1:7" ht="18" x14ac:dyDescent="0.25">
      <c r="A121" s="1"/>
      <c r="B121" s="1"/>
      <c r="C121" s="146"/>
      <c r="D121" s="146"/>
      <c r="E121" s="1"/>
      <c r="F121" s="1"/>
      <c r="G121" s="2"/>
    </row>
    <row r="122" spans="1:7" ht="18" x14ac:dyDescent="0.25">
      <c r="A122" s="1"/>
      <c r="B122" s="1"/>
      <c r="C122" s="146"/>
      <c r="D122" s="146"/>
      <c r="E122" s="1"/>
      <c r="F122" s="1"/>
      <c r="G122" s="2"/>
    </row>
    <row r="123" spans="1:7" ht="18" x14ac:dyDescent="0.25">
      <c r="A123" s="1"/>
      <c r="B123" s="1"/>
      <c r="C123" s="146"/>
      <c r="D123" s="146"/>
      <c r="E123" s="1"/>
      <c r="F123" s="1"/>
      <c r="G123" s="2"/>
    </row>
    <row r="124" spans="1:7" ht="18" x14ac:dyDescent="0.25">
      <c r="A124" s="1"/>
      <c r="B124" s="1"/>
      <c r="C124" s="146"/>
      <c r="D124" s="146"/>
      <c r="E124" s="1"/>
      <c r="F124" s="1"/>
      <c r="G124" s="2"/>
    </row>
    <row r="125" spans="1:7" ht="18" x14ac:dyDescent="0.25">
      <c r="A125" s="1"/>
      <c r="B125" s="1"/>
      <c r="C125" s="146"/>
      <c r="D125" s="146"/>
      <c r="E125" s="1"/>
      <c r="F125" s="1"/>
      <c r="G125" s="2"/>
    </row>
    <row r="126" spans="1:7" ht="18" x14ac:dyDescent="0.25">
      <c r="A126" s="1"/>
      <c r="B126" s="1"/>
      <c r="C126" s="146"/>
      <c r="D126" s="146"/>
      <c r="E126" s="1"/>
      <c r="F126" s="1"/>
      <c r="G126" s="2"/>
    </row>
    <row r="127" spans="1:7" ht="18" x14ac:dyDescent="0.25">
      <c r="A127" s="1"/>
      <c r="B127" s="1"/>
      <c r="C127" s="146"/>
      <c r="D127" s="146"/>
      <c r="E127" s="1"/>
      <c r="F127" s="1"/>
      <c r="G127" s="2"/>
    </row>
    <row r="128" spans="1:7" ht="18" x14ac:dyDescent="0.25">
      <c r="A128" s="1"/>
      <c r="B128" s="1"/>
      <c r="C128" s="146"/>
      <c r="D128" s="146"/>
      <c r="E128" s="1"/>
      <c r="F128" s="1"/>
      <c r="G128" s="2"/>
    </row>
    <row r="129" spans="1:7" ht="18" x14ac:dyDescent="0.25">
      <c r="A129" s="1"/>
      <c r="B129" s="1"/>
      <c r="C129" s="146"/>
      <c r="D129" s="146"/>
      <c r="E129" s="1"/>
      <c r="F129" s="1"/>
      <c r="G129" s="2"/>
    </row>
    <row r="130" spans="1:7" ht="18" x14ac:dyDescent="0.25">
      <c r="A130" s="1"/>
      <c r="B130" s="1"/>
      <c r="C130" s="146"/>
      <c r="D130" s="146"/>
      <c r="E130" s="1"/>
      <c r="F130" s="1"/>
      <c r="G130" s="2"/>
    </row>
    <row r="131" spans="1:7" ht="18" x14ac:dyDescent="0.25">
      <c r="A131" s="1"/>
      <c r="B131" s="1"/>
      <c r="C131" s="146"/>
      <c r="D131" s="146"/>
      <c r="E131" s="1"/>
      <c r="F131" s="1"/>
      <c r="G131" s="2"/>
    </row>
    <row r="132" spans="1:7" ht="18" x14ac:dyDescent="0.25">
      <c r="A132" s="1"/>
      <c r="B132" s="1"/>
      <c r="C132" s="146"/>
      <c r="D132" s="146"/>
      <c r="E132" s="1"/>
      <c r="F132" s="1"/>
      <c r="G132" s="2"/>
    </row>
    <row r="133" spans="1:7" ht="18" x14ac:dyDescent="0.25">
      <c r="A133" s="1"/>
      <c r="B133" s="1"/>
      <c r="C133" s="146"/>
      <c r="D133" s="146"/>
      <c r="E133" s="1"/>
      <c r="F133" s="1"/>
      <c r="G133" s="2"/>
    </row>
    <row r="134" spans="1:7" ht="18" x14ac:dyDescent="0.25">
      <c r="A134" s="1"/>
      <c r="B134" s="1"/>
      <c r="C134" s="146"/>
      <c r="D134" s="146"/>
      <c r="E134" s="1"/>
      <c r="F134" s="1"/>
      <c r="G134" s="2"/>
    </row>
    <row r="135" spans="1:7" ht="18" x14ac:dyDescent="0.25">
      <c r="A135" s="1"/>
      <c r="B135" s="1"/>
      <c r="C135" s="146"/>
      <c r="D135" s="146"/>
      <c r="E135" s="1"/>
      <c r="F135" s="1"/>
      <c r="G135" s="2"/>
    </row>
    <row r="136" spans="1:7" ht="18" x14ac:dyDescent="0.25">
      <c r="A136" s="1"/>
      <c r="B136" s="1"/>
      <c r="C136" s="146"/>
      <c r="D136" s="146"/>
      <c r="E136" s="1"/>
      <c r="F136" s="1"/>
      <c r="G136" s="2"/>
    </row>
    <row r="137" spans="1:7" ht="18" x14ac:dyDescent="0.25">
      <c r="A137" s="1"/>
      <c r="B137" s="1"/>
      <c r="C137" s="146"/>
      <c r="D137" s="146"/>
      <c r="E137" s="1"/>
      <c r="F137" s="1"/>
      <c r="G137" s="2"/>
    </row>
    <row r="138" spans="1:7" ht="18" x14ac:dyDescent="0.25">
      <c r="A138" s="1"/>
      <c r="B138" s="1"/>
      <c r="C138" s="146"/>
      <c r="D138" s="146"/>
      <c r="E138" s="1"/>
      <c r="F138" s="1"/>
      <c r="G138" s="2"/>
    </row>
    <row r="139" spans="1:7" ht="18" x14ac:dyDescent="0.25">
      <c r="A139" s="1"/>
      <c r="B139" s="1"/>
      <c r="C139" s="146"/>
      <c r="D139" s="146"/>
      <c r="E139" s="1"/>
      <c r="F139" s="1"/>
      <c r="G139" s="2"/>
    </row>
    <row r="140" spans="1:7" ht="18" x14ac:dyDescent="0.25">
      <c r="A140" s="1"/>
      <c r="B140" s="1"/>
      <c r="C140" s="146"/>
      <c r="D140" s="146"/>
      <c r="E140" s="1"/>
      <c r="F140" s="1"/>
      <c r="G140" s="2"/>
    </row>
    <row r="141" spans="1:7" ht="18" x14ac:dyDescent="0.25">
      <c r="A141" s="1"/>
      <c r="B141" s="1"/>
      <c r="C141" s="146"/>
      <c r="D141" s="146"/>
      <c r="E141" s="1"/>
      <c r="F141" s="1"/>
      <c r="G141" s="2"/>
    </row>
    <row r="142" spans="1:7" ht="18" x14ac:dyDescent="0.25">
      <c r="A142" s="1"/>
      <c r="B142" s="1"/>
      <c r="C142" s="146"/>
      <c r="D142" s="146"/>
      <c r="E142" s="1"/>
      <c r="F142" s="1"/>
      <c r="G142" s="2"/>
    </row>
    <row r="143" spans="1:7" ht="18" x14ac:dyDescent="0.25">
      <c r="A143" s="1"/>
      <c r="B143" s="1"/>
      <c r="C143" s="146"/>
      <c r="D143" s="146"/>
      <c r="E143" s="1"/>
      <c r="F143" s="1"/>
      <c r="G143" s="2"/>
    </row>
    <row r="144" spans="1:7" ht="18" x14ac:dyDescent="0.25">
      <c r="A144" s="1"/>
      <c r="B144" s="1"/>
      <c r="C144" s="146"/>
      <c r="D144" s="146"/>
      <c r="E144" s="1"/>
      <c r="F144" s="1"/>
      <c r="G144" s="2"/>
    </row>
    <row r="145" spans="1:7" ht="18" x14ac:dyDescent="0.25">
      <c r="A145" s="1"/>
      <c r="B145" s="1"/>
      <c r="C145" s="146"/>
      <c r="D145" s="146"/>
      <c r="E145" s="1"/>
      <c r="F145" s="1"/>
      <c r="G145" s="2"/>
    </row>
    <row r="146" spans="1:7" ht="18" x14ac:dyDescent="0.25">
      <c r="A146" s="1"/>
      <c r="B146" s="1"/>
      <c r="C146" s="146"/>
      <c r="D146" s="146"/>
      <c r="E146" s="1"/>
      <c r="F146" s="1"/>
      <c r="G146" s="2"/>
    </row>
    <row r="147" spans="1:7" ht="18" x14ac:dyDescent="0.25">
      <c r="A147" s="1"/>
      <c r="B147" s="1"/>
      <c r="C147" s="146"/>
      <c r="D147" s="146"/>
      <c r="E147" s="1"/>
      <c r="F147" s="1"/>
      <c r="G147" s="2"/>
    </row>
    <row r="148" spans="1:7" ht="18" x14ac:dyDescent="0.25">
      <c r="A148" s="1"/>
      <c r="B148" s="1"/>
      <c r="C148" s="146"/>
      <c r="D148" s="146"/>
      <c r="E148" s="1"/>
      <c r="F148" s="1"/>
      <c r="G148" s="2"/>
    </row>
    <row r="149" spans="1:7" ht="18" x14ac:dyDescent="0.25">
      <c r="A149" s="1"/>
      <c r="B149" s="1"/>
      <c r="C149" s="146"/>
      <c r="D149" s="146"/>
      <c r="E149" s="1"/>
      <c r="F149" s="1"/>
      <c r="G149" s="2"/>
    </row>
    <row r="150" spans="1:7" ht="18" x14ac:dyDescent="0.25">
      <c r="A150" s="1"/>
      <c r="B150" s="1"/>
      <c r="C150" s="146"/>
      <c r="D150" s="146"/>
      <c r="E150" s="1"/>
      <c r="F150" s="1"/>
      <c r="G150" s="2"/>
    </row>
    <row r="151" spans="1:7" ht="18" x14ac:dyDescent="0.25">
      <c r="A151" s="1"/>
      <c r="B151" s="1"/>
      <c r="C151" s="146"/>
      <c r="D151" s="146"/>
      <c r="E151" s="1"/>
      <c r="F151" s="1"/>
      <c r="G151" s="2"/>
    </row>
    <row r="152" spans="1:7" ht="18" x14ac:dyDescent="0.25">
      <c r="A152" s="1"/>
      <c r="B152" s="1"/>
      <c r="C152" s="146"/>
      <c r="D152" s="146"/>
      <c r="E152" s="1"/>
      <c r="F152" s="1"/>
      <c r="G152" s="2"/>
    </row>
    <row r="153" spans="1:7" ht="18" x14ac:dyDescent="0.25">
      <c r="A153" s="1"/>
      <c r="B153" s="1"/>
      <c r="C153" s="146"/>
      <c r="D153" s="146"/>
      <c r="E153" s="1"/>
      <c r="F153" s="1"/>
      <c r="G153" s="2"/>
    </row>
    <row r="154" spans="1:7" ht="18" x14ac:dyDescent="0.25">
      <c r="A154" s="1"/>
      <c r="B154" s="1"/>
      <c r="C154" s="146"/>
      <c r="D154" s="146"/>
      <c r="E154" s="1"/>
      <c r="F154" s="1"/>
      <c r="G154" s="2"/>
    </row>
    <row r="155" spans="1:7" ht="18" x14ac:dyDescent="0.25">
      <c r="A155" s="1"/>
      <c r="B155" s="1"/>
      <c r="C155" s="146"/>
      <c r="D155" s="146"/>
      <c r="E155" s="1"/>
      <c r="F155" s="1"/>
      <c r="G155" s="2"/>
    </row>
    <row r="156" spans="1:7" ht="18" x14ac:dyDescent="0.25">
      <c r="A156" s="1"/>
      <c r="B156" s="1"/>
      <c r="C156" s="146"/>
      <c r="D156" s="146"/>
      <c r="E156" s="1"/>
      <c r="F156" s="1"/>
      <c r="G156" s="2"/>
    </row>
    <row r="157" spans="1:7" ht="18" x14ac:dyDescent="0.25">
      <c r="A157" s="1"/>
      <c r="B157" s="1"/>
      <c r="C157" s="146"/>
      <c r="D157" s="146"/>
      <c r="E157" s="1"/>
      <c r="F157" s="1"/>
      <c r="G157" s="2"/>
    </row>
    <row r="158" spans="1:7" ht="18" x14ac:dyDescent="0.25">
      <c r="A158" s="1"/>
      <c r="B158" s="1"/>
      <c r="C158" s="146"/>
      <c r="D158" s="146"/>
      <c r="E158" s="1"/>
      <c r="F158" s="1"/>
      <c r="G158" s="2"/>
    </row>
    <row r="159" spans="1:7" ht="18" x14ac:dyDescent="0.25">
      <c r="A159" s="1"/>
      <c r="B159" s="1"/>
      <c r="C159" s="146"/>
      <c r="D159" s="146"/>
      <c r="E159" s="1"/>
      <c r="F159" s="1"/>
      <c r="G159" s="2"/>
    </row>
    <row r="160" spans="1:7" ht="18" x14ac:dyDescent="0.25">
      <c r="A160" s="1"/>
      <c r="B160" s="1"/>
      <c r="C160" s="146"/>
      <c r="D160" s="146"/>
      <c r="E160" s="1"/>
      <c r="F160" s="1"/>
      <c r="G160" s="2"/>
    </row>
    <row r="161" spans="1:7" ht="18" x14ac:dyDescent="0.25">
      <c r="A161" s="1"/>
      <c r="B161" s="1"/>
      <c r="C161" s="146"/>
      <c r="D161" s="146"/>
      <c r="E161" s="1"/>
      <c r="F161" s="1"/>
      <c r="G161" s="2"/>
    </row>
    <row r="162" spans="1:7" ht="18" x14ac:dyDescent="0.25">
      <c r="A162" s="1"/>
      <c r="B162" s="1"/>
      <c r="C162" s="146"/>
      <c r="D162" s="146"/>
      <c r="E162" s="1"/>
      <c r="F162" s="1"/>
      <c r="G162" s="2"/>
    </row>
    <row r="163" spans="1:7" ht="18" x14ac:dyDescent="0.25">
      <c r="A163" s="1"/>
      <c r="B163" s="1"/>
      <c r="C163" s="146"/>
      <c r="D163" s="146"/>
      <c r="E163" s="1"/>
      <c r="F163" s="1"/>
      <c r="G163" s="2"/>
    </row>
    <row r="164" spans="1:7" ht="18" x14ac:dyDescent="0.25">
      <c r="A164" s="1"/>
      <c r="B164" s="1"/>
      <c r="C164" s="146"/>
      <c r="D164" s="146"/>
      <c r="E164" s="1"/>
      <c r="F164" s="1"/>
      <c r="G164" s="2"/>
    </row>
    <row r="165" spans="1:7" ht="18" x14ac:dyDescent="0.25">
      <c r="A165" s="1"/>
      <c r="B165" s="1"/>
      <c r="C165" s="146"/>
      <c r="D165" s="146"/>
      <c r="E165" s="1"/>
      <c r="F165" s="1"/>
      <c r="G165" s="2"/>
    </row>
    <row r="166" spans="1:7" ht="18" x14ac:dyDescent="0.25">
      <c r="A166" s="1"/>
      <c r="B166" s="1"/>
      <c r="C166" s="146"/>
      <c r="D166" s="146"/>
      <c r="E166" s="1"/>
      <c r="F166" s="1"/>
      <c r="G166" s="2"/>
    </row>
    <row r="167" spans="1:7" ht="18" x14ac:dyDescent="0.25">
      <c r="A167" s="1"/>
      <c r="B167" s="1"/>
      <c r="C167" s="146"/>
      <c r="D167" s="146"/>
      <c r="E167" s="1"/>
      <c r="F167" s="1"/>
      <c r="G167" s="2"/>
    </row>
    <row r="168" spans="1:7" ht="18" x14ac:dyDescent="0.25">
      <c r="A168" s="1"/>
      <c r="B168" s="1"/>
      <c r="C168" s="146"/>
      <c r="D168" s="146"/>
      <c r="E168" s="1"/>
      <c r="F168" s="1"/>
      <c r="G168" s="2"/>
    </row>
    <row r="169" spans="1:7" ht="18" x14ac:dyDescent="0.25">
      <c r="D169" s="298" t="s">
        <v>203</v>
      </c>
      <c r="E169" s="299"/>
      <c r="F169" s="300"/>
      <c r="G169" s="27">
        <f>G61</f>
        <v>0</v>
      </c>
    </row>
    <row r="170" spans="1:7" ht="18" x14ac:dyDescent="0.25">
      <c r="D170" s="392" t="s">
        <v>44</v>
      </c>
      <c r="E170" s="393"/>
      <c r="F170" s="394"/>
      <c r="G170" s="15">
        <f>SUM(G66:G169)</f>
        <v>0</v>
      </c>
    </row>
    <row r="171" spans="1:7" ht="18" x14ac:dyDescent="0.25">
      <c r="D171" s="392" t="s">
        <v>15</v>
      </c>
      <c r="E171" s="393"/>
      <c r="F171" s="394"/>
      <c r="G171" s="180">
        <f>G23</f>
        <v>0</v>
      </c>
    </row>
    <row r="172" spans="1:7" ht="18" x14ac:dyDescent="0.25">
      <c r="D172" s="395" t="s">
        <v>14</v>
      </c>
      <c r="E172" s="395"/>
      <c r="F172" s="395"/>
      <c r="G172" s="91">
        <f>(G170-G171)</f>
        <v>0</v>
      </c>
    </row>
    <row r="173" spans="1:7" ht="39" customHeight="1" x14ac:dyDescent="0.2">
      <c r="A173" s="334" t="s">
        <v>138</v>
      </c>
      <c r="B173" s="334"/>
      <c r="C173" s="334"/>
      <c r="D173" s="334"/>
      <c r="E173" s="334"/>
      <c r="F173" s="334"/>
      <c r="G173" s="334"/>
    </row>
    <row r="174" spans="1:7" ht="39" customHeight="1" x14ac:dyDescent="0.2">
      <c r="A174" s="334" t="s">
        <v>52</v>
      </c>
      <c r="B174" s="334"/>
      <c r="C174" s="334"/>
      <c r="D174" s="334"/>
      <c r="E174" s="334"/>
      <c r="F174" s="334"/>
      <c r="G174" s="334"/>
    </row>
    <row r="175" spans="1:7" ht="37.5" customHeight="1" x14ac:dyDescent="0.2">
      <c r="A175" s="334" t="s">
        <v>56</v>
      </c>
      <c r="B175" s="334"/>
      <c r="C175" s="334"/>
      <c r="D175" s="334"/>
      <c r="E175" s="334"/>
      <c r="F175" s="334"/>
      <c r="G175" s="334"/>
    </row>
    <row r="176" spans="1:7" ht="18" x14ac:dyDescent="0.2">
      <c r="A176" s="403" t="s">
        <v>38</v>
      </c>
      <c r="B176" s="404"/>
      <c r="C176" s="404"/>
      <c r="D176" s="404"/>
      <c r="E176" s="404"/>
      <c r="F176" s="404"/>
      <c r="G176" s="405"/>
    </row>
    <row r="177" spans="1:7" ht="39" x14ac:dyDescent="0.2">
      <c r="A177" s="181" t="s">
        <v>11</v>
      </c>
      <c r="B177" s="181" t="s">
        <v>10</v>
      </c>
      <c r="C177" s="182" t="s">
        <v>64</v>
      </c>
      <c r="D177" s="182" t="s">
        <v>50</v>
      </c>
      <c r="E177" s="181" t="s">
        <v>13</v>
      </c>
      <c r="F177" s="181" t="s">
        <v>53</v>
      </c>
      <c r="G177" s="182" t="s">
        <v>8</v>
      </c>
    </row>
    <row r="178" spans="1:7" ht="18" x14ac:dyDescent="0.25">
      <c r="A178" s="1"/>
      <c r="B178" s="1"/>
      <c r="C178" s="146"/>
      <c r="D178" s="146"/>
      <c r="E178" s="1"/>
      <c r="F178" s="1"/>
      <c r="G178" s="2"/>
    </row>
    <row r="179" spans="1:7" ht="18" x14ac:dyDescent="0.25">
      <c r="A179" s="1"/>
      <c r="B179" s="1"/>
      <c r="C179" s="146"/>
      <c r="D179" s="146"/>
      <c r="E179" s="1"/>
      <c r="F179" s="1"/>
      <c r="G179" s="2"/>
    </row>
    <row r="180" spans="1:7" ht="18" x14ac:dyDescent="0.25">
      <c r="A180" s="1"/>
      <c r="B180" s="1"/>
      <c r="C180" s="146"/>
      <c r="D180" s="146"/>
      <c r="E180" s="1"/>
      <c r="F180" s="1"/>
      <c r="G180" s="2"/>
    </row>
    <row r="181" spans="1:7" ht="18" x14ac:dyDescent="0.25">
      <c r="A181" s="1"/>
      <c r="B181" s="1"/>
      <c r="C181" s="146"/>
      <c r="D181" s="146"/>
      <c r="E181" s="1"/>
      <c r="F181" s="1"/>
      <c r="G181" s="2"/>
    </row>
    <row r="182" spans="1:7" ht="18" x14ac:dyDescent="0.25">
      <c r="A182" s="1"/>
      <c r="B182" s="1"/>
      <c r="C182" s="146"/>
      <c r="D182" s="146"/>
      <c r="E182" s="1"/>
      <c r="F182" s="1"/>
      <c r="G182" s="2"/>
    </row>
    <row r="183" spans="1:7" ht="18" x14ac:dyDescent="0.25">
      <c r="A183" s="1"/>
      <c r="B183" s="1"/>
      <c r="C183" s="146"/>
      <c r="D183" s="146"/>
      <c r="E183" s="1"/>
      <c r="F183" s="1"/>
      <c r="G183" s="2"/>
    </row>
    <row r="184" spans="1:7" ht="18" x14ac:dyDescent="0.25">
      <c r="A184" s="1"/>
      <c r="B184" s="1"/>
      <c r="C184" s="146"/>
      <c r="D184" s="146"/>
      <c r="E184" s="1"/>
      <c r="F184" s="1"/>
      <c r="G184" s="2"/>
    </row>
    <row r="185" spans="1:7" ht="18" x14ac:dyDescent="0.25">
      <c r="A185" s="1"/>
      <c r="B185" s="1"/>
      <c r="C185" s="146"/>
      <c r="D185" s="146"/>
      <c r="E185" s="1"/>
      <c r="F185" s="1"/>
      <c r="G185" s="2"/>
    </row>
    <row r="186" spans="1:7" ht="18" x14ac:dyDescent="0.25">
      <c r="A186" s="1"/>
      <c r="B186" s="1"/>
      <c r="C186" s="146"/>
      <c r="D186" s="146"/>
      <c r="E186" s="1"/>
      <c r="F186" s="1"/>
      <c r="G186" s="2"/>
    </row>
    <row r="187" spans="1:7" ht="18" x14ac:dyDescent="0.25">
      <c r="A187" s="1"/>
      <c r="B187" s="1"/>
      <c r="C187" s="146"/>
      <c r="D187" s="146"/>
      <c r="E187" s="1"/>
      <c r="F187" s="1"/>
      <c r="G187" s="2"/>
    </row>
    <row r="188" spans="1:7" ht="18" x14ac:dyDescent="0.25">
      <c r="A188" s="1"/>
      <c r="B188" s="1"/>
      <c r="C188" s="146"/>
      <c r="D188" s="146"/>
      <c r="E188" s="1"/>
      <c r="F188" s="1"/>
      <c r="G188" s="2"/>
    </row>
    <row r="189" spans="1:7" ht="18" x14ac:dyDescent="0.25">
      <c r="A189" s="1"/>
      <c r="B189" s="1"/>
      <c r="C189" s="146"/>
      <c r="D189" s="146"/>
      <c r="E189" s="1"/>
      <c r="F189" s="1"/>
      <c r="G189" s="2"/>
    </row>
    <row r="190" spans="1:7" ht="18" x14ac:dyDescent="0.25">
      <c r="A190" s="1"/>
      <c r="B190" s="1"/>
      <c r="C190" s="146"/>
      <c r="D190" s="146"/>
      <c r="E190" s="1"/>
      <c r="F190" s="1"/>
      <c r="G190" s="2"/>
    </row>
    <row r="191" spans="1:7" ht="18" x14ac:dyDescent="0.25">
      <c r="A191" s="1"/>
      <c r="B191" s="1"/>
      <c r="C191" s="146"/>
      <c r="D191" s="146"/>
      <c r="E191" s="1"/>
      <c r="F191" s="1"/>
      <c r="G191" s="2"/>
    </row>
    <row r="192" spans="1:7" ht="18" x14ac:dyDescent="0.25">
      <c r="A192" s="183"/>
      <c r="B192" s="183"/>
      <c r="C192" s="183"/>
      <c r="D192" s="183"/>
      <c r="E192" s="183"/>
      <c r="F192" s="184" t="s">
        <v>12</v>
      </c>
      <c r="G192" s="15">
        <f>SUM(G178:G191)</f>
        <v>0</v>
      </c>
    </row>
    <row r="193" spans="1:7" ht="18" x14ac:dyDescent="0.25">
      <c r="A193" s="185"/>
      <c r="B193" s="185"/>
      <c r="C193" s="185"/>
      <c r="D193" s="185"/>
      <c r="E193" s="185"/>
      <c r="F193" s="186"/>
      <c r="G193" s="187"/>
    </row>
    <row r="194" spans="1:7" ht="18" x14ac:dyDescent="0.25">
      <c r="A194" s="185"/>
      <c r="B194" s="185"/>
      <c r="C194" s="185"/>
      <c r="D194" s="185"/>
      <c r="E194" s="185"/>
      <c r="F194" s="186"/>
      <c r="G194" s="187"/>
    </row>
    <row r="195" spans="1:7" ht="18" x14ac:dyDescent="0.25">
      <c r="A195" s="185"/>
      <c r="B195" s="185"/>
      <c r="C195" s="185"/>
      <c r="D195" s="185"/>
      <c r="E195" s="185"/>
      <c r="F195" s="186"/>
      <c r="G195" s="187"/>
    </row>
    <row r="196" spans="1:7" x14ac:dyDescent="0.2">
      <c r="A196" s="188"/>
      <c r="B196" s="188"/>
      <c r="C196" s="188"/>
      <c r="D196" s="188"/>
      <c r="E196" s="188"/>
      <c r="F196" s="188"/>
      <c r="G196" s="188"/>
    </row>
    <row r="197" spans="1:7" ht="18" x14ac:dyDescent="0.2">
      <c r="A197" s="400" t="s">
        <v>40</v>
      </c>
      <c r="B197" s="401"/>
      <c r="C197" s="401"/>
      <c r="D197" s="401"/>
      <c r="E197" s="401"/>
      <c r="F197" s="401"/>
      <c r="G197" s="402"/>
    </row>
    <row r="198" spans="1:7" ht="39" x14ac:dyDescent="0.2">
      <c r="A198" s="189" t="s">
        <v>11</v>
      </c>
      <c r="B198" s="189" t="s">
        <v>10</v>
      </c>
      <c r="C198" s="190" t="s">
        <v>64</v>
      </c>
      <c r="D198" s="190" t="s">
        <v>49</v>
      </c>
      <c r="E198" s="189" t="s">
        <v>9</v>
      </c>
      <c r="F198" s="189" t="s">
        <v>51</v>
      </c>
      <c r="G198" s="190" t="s">
        <v>8</v>
      </c>
    </row>
    <row r="199" spans="1:7" ht="18" x14ac:dyDescent="0.25">
      <c r="A199" s="1"/>
      <c r="B199" s="1"/>
      <c r="C199" s="146"/>
      <c r="D199" s="146"/>
      <c r="E199" s="1"/>
      <c r="F199" s="1"/>
      <c r="G199" s="2"/>
    </row>
    <row r="200" spans="1:7" ht="18" x14ac:dyDescent="0.25">
      <c r="A200" s="1"/>
      <c r="B200" s="1"/>
      <c r="C200" s="146"/>
      <c r="D200" s="146"/>
      <c r="E200" s="1"/>
      <c r="F200" s="1"/>
      <c r="G200" s="2"/>
    </row>
    <row r="201" spans="1:7" ht="18" x14ac:dyDescent="0.25">
      <c r="A201" s="1"/>
      <c r="B201" s="1"/>
      <c r="C201" s="146"/>
      <c r="D201" s="146"/>
      <c r="E201" s="1"/>
      <c r="F201" s="1"/>
      <c r="G201" s="2"/>
    </row>
    <row r="202" spans="1:7" ht="18" x14ac:dyDescent="0.25">
      <c r="A202" s="1"/>
      <c r="B202" s="1"/>
      <c r="C202" s="146"/>
      <c r="D202" s="146"/>
      <c r="E202" s="1"/>
      <c r="F202" s="1"/>
      <c r="G202" s="2"/>
    </row>
    <row r="203" spans="1:7" ht="18" x14ac:dyDescent="0.25">
      <c r="A203" s="1"/>
      <c r="B203" s="1"/>
      <c r="C203" s="146"/>
      <c r="D203" s="146"/>
      <c r="E203" s="1"/>
      <c r="F203" s="1"/>
      <c r="G203" s="2"/>
    </row>
    <row r="204" spans="1:7" ht="18" x14ac:dyDescent="0.25">
      <c r="A204" s="1"/>
      <c r="B204" s="1"/>
      <c r="C204" s="146"/>
      <c r="D204" s="146"/>
      <c r="E204" s="1"/>
      <c r="F204" s="1"/>
      <c r="G204" s="2"/>
    </row>
    <row r="205" spans="1:7" ht="18" x14ac:dyDescent="0.25">
      <c r="A205" s="1"/>
      <c r="B205" s="1"/>
      <c r="C205" s="146"/>
      <c r="D205" s="146"/>
      <c r="E205" s="1"/>
      <c r="F205" s="1"/>
      <c r="G205" s="2"/>
    </row>
    <row r="206" spans="1:7" ht="18" x14ac:dyDescent="0.25">
      <c r="A206" s="1"/>
      <c r="B206" s="1"/>
      <c r="C206" s="146"/>
      <c r="D206" s="146"/>
      <c r="E206" s="1"/>
      <c r="F206" s="1"/>
      <c r="G206" s="2"/>
    </row>
    <row r="207" spans="1:7" ht="18" x14ac:dyDescent="0.25">
      <c r="A207" s="1"/>
      <c r="B207" s="1"/>
      <c r="C207" s="146"/>
      <c r="D207" s="146"/>
      <c r="E207" s="1"/>
      <c r="F207" s="1"/>
      <c r="G207" s="2"/>
    </row>
    <row r="208" spans="1:7" ht="18" x14ac:dyDescent="0.25">
      <c r="A208" s="1"/>
      <c r="B208" s="1"/>
      <c r="C208" s="146"/>
      <c r="D208" s="146"/>
      <c r="E208" s="1"/>
      <c r="F208" s="1"/>
      <c r="G208" s="2"/>
    </row>
    <row r="209" spans="1:16" ht="18" x14ac:dyDescent="0.25">
      <c r="A209" s="1"/>
      <c r="B209" s="1"/>
      <c r="C209" s="146"/>
      <c r="D209" s="146"/>
      <c r="E209" s="1"/>
      <c r="F209" s="1"/>
      <c r="G209" s="2"/>
    </row>
    <row r="210" spans="1:16" ht="18" x14ac:dyDescent="0.25">
      <c r="A210" s="1"/>
      <c r="B210" s="1"/>
      <c r="C210" s="146"/>
      <c r="D210" s="146"/>
      <c r="E210" s="1"/>
      <c r="F210" s="1"/>
      <c r="G210" s="2"/>
    </row>
    <row r="211" spans="1:16" ht="18" x14ac:dyDescent="0.25">
      <c r="A211" s="1"/>
      <c r="B211" s="1"/>
      <c r="C211" s="146"/>
      <c r="D211" s="146"/>
      <c r="E211" s="1"/>
      <c r="F211" s="1"/>
      <c r="G211" s="2"/>
    </row>
    <row r="212" spans="1:16" ht="18" x14ac:dyDescent="0.25">
      <c r="A212" s="1"/>
      <c r="B212" s="1"/>
      <c r="C212" s="146"/>
      <c r="D212" s="146"/>
      <c r="E212" s="1"/>
      <c r="F212" s="1"/>
      <c r="G212" s="2"/>
    </row>
    <row r="213" spans="1:16" ht="18" x14ac:dyDescent="0.25">
      <c r="A213" s="1"/>
      <c r="B213" s="1"/>
      <c r="C213" s="146"/>
      <c r="D213" s="146"/>
      <c r="E213" s="1"/>
      <c r="F213" s="1"/>
      <c r="G213" s="2"/>
    </row>
    <row r="214" spans="1:16" ht="18" x14ac:dyDescent="0.25">
      <c r="A214" s="1"/>
      <c r="B214" s="1"/>
      <c r="C214" s="146"/>
      <c r="D214" s="146"/>
      <c r="E214" s="1"/>
      <c r="F214" s="1"/>
      <c r="G214" s="2"/>
    </row>
    <row r="215" spans="1:16" ht="18" x14ac:dyDescent="0.25">
      <c r="A215" s="1"/>
      <c r="B215" s="1"/>
      <c r="C215" s="146"/>
      <c r="D215" s="146"/>
      <c r="E215" s="1"/>
      <c r="F215" s="1"/>
      <c r="G215" s="2"/>
    </row>
    <row r="216" spans="1:16" ht="18" x14ac:dyDescent="0.25">
      <c r="A216" s="1"/>
      <c r="B216" s="1"/>
      <c r="C216" s="146"/>
      <c r="D216" s="146"/>
      <c r="E216" s="1"/>
      <c r="F216" s="1"/>
      <c r="G216" s="2"/>
    </row>
    <row r="217" spans="1:16" ht="18" x14ac:dyDescent="0.25">
      <c r="A217" s="191"/>
      <c r="B217" s="191"/>
      <c r="C217" s="191"/>
      <c r="D217" s="191"/>
      <c r="E217" s="191"/>
      <c r="F217" s="184" t="s">
        <v>12</v>
      </c>
      <c r="G217" s="135">
        <f>SUM(G199:G216)</f>
        <v>0</v>
      </c>
    </row>
    <row r="218" spans="1:16" ht="22.9" customHeight="1" x14ac:dyDescent="0.2"/>
    <row r="219" spans="1:16" ht="33.75" customHeight="1" x14ac:dyDescent="0.2">
      <c r="A219" s="348" t="s">
        <v>150</v>
      </c>
      <c r="B219" s="348"/>
      <c r="C219" s="348"/>
      <c r="D219" s="348"/>
      <c r="E219" s="348"/>
      <c r="F219" s="348"/>
      <c r="G219" s="348"/>
    </row>
    <row r="220" spans="1:16" ht="44.25" customHeight="1" x14ac:dyDescent="0.2">
      <c r="A220" s="348"/>
      <c r="B220" s="348"/>
      <c r="C220" s="348"/>
      <c r="D220" s="348"/>
      <c r="E220" s="348"/>
      <c r="F220" s="348"/>
      <c r="G220" s="348"/>
    </row>
    <row r="221" spans="1:16" ht="44.25" customHeight="1" x14ac:dyDescent="0.2">
      <c r="A221" s="334" t="s">
        <v>52</v>
      </c>
      <c r="B221" s="334"/>
      <c r="C221" s="334"/>
      <c r="D221" s="334"/>
      <c r="E221" s="334"/>
      <c r="F221" s="334"/>
      <c r="G221" s="334"/>
    </row>
    <row r="222" spans="1:16" ht="35.25" customHeight="1" x14ac:dyDescent="0.25">
      <c r="A222" s="308" t="s">
        <v>7</v>
      </c>
      <c r="B222" s="308"/>
      <c r="C222" s="308"/>
      <c r="D222" s="308"/>
      <c r="E222" s="308"/>
      <c r="F222" s="308"/>
      <c r="G222" s="192"/>
    </row>
    <row r="223" spans="1:16" ht="23.25" customHeight="1" x14ac:dyDescent="0.2">
      <c r="A223" s="382" t="s">
        <v>109</v>
      </c>
      <c r="B223" s="383"/>
      <c r="C223" s="383"/>
      <c r="D223" s="383"/>
      <c r="E223" s="383"/>
      <c r="F223" s="383"/>
      <c r="G223" s="384"/>
      <c r="H223" s="193"/>
      <c r="I223" s="193"/>
      <c r="J223" s="193"/>
      <c r="K223" s="193"/>
      <c r="L223" s="193"/>
      <c r="M223" s="193"/>
      <c r="N223" s="193"/>
    </row>
    <row r="224" spans="1:16" ht="17.45" customHeight="1" x14ac:dyDescent="0.3">
      <c r="A224" s="385" t="s">
        <v>110</v>
      </c>
      <c r="B224" s="386"/>
      <c r="C224" s="386"/>
      <c r="D224" s="386"/>
      <c r="E224" s="386"/>
      <c r="F224" s="386"/>
      <c r="G224" s="387"/>
      <c r="H224" s="194"/>
      <c r="I224" s="194"/>
      <c r="J224" s="194"/>
      <c r="K224" s="194"/>
      <c r="L224" s="194"/>
      <c r="M224" s="194"/>
      <c r="N224" s="194"/>
      <c r="O224" s="194"/>
      <c r="P224" s="194"/>
    </row>
    <row r="225" spans="1:17" ht="15.75" x14ac:dyDescent="0.25">
      <c r="A225" s="397"/>
      <c r="B225" s="398"/>
      <c r="C225" s="398"/>
      <c r="D225" s="398"/>
      <c r="E225" s="398"/>
      <c r="F225" s="398"/>
      <c r="G225" s="399"/>
    </row>
    <row r="226" spans="1:17" ht="18" customHeight="1" x14ac:dyDescent="0.25">
      <c r="A226" s="195"/>
      <c r="B226" s="388" t="s">
        <v>148</v>
      </c>
      <c r="C226" s="388"/>
      <c r="D226" s="388"/>
      <c r="E226" s="388"/>
      <c r="F226" s="388"/>
      <c r="G226" s="389"/>
      <c r="H226" s="196"/>
      <c r="I226" s="196"/>
      <c r="J226" s="196"/>
      <c r="K226" s="196"/>
      <c r="L226" s="196"/>
      <c r="M226" s="196"/>
      <c r="N226" s="196"/>
      <c r="O226" s="196"/>
      <c r="P226" s="196"/>
      <c r="Q226" s="196"/>
    </row>
    <row r="227" spans="1:17" ht="18.75" x14ac:dyDescent="0.25">
      <c r="A227" s="197"/>
      <c r="B227" s="390" t="s">
        <v>149</v>
      </c>
      <c r="C227" s="390"/>
      <c r="D227" s="390"/>
      <c r="E227" s="390"/>
      <c r="F227" s="390"/>
      <c r="G227" s="391"/>
      <c r="H227" s="196"/>
      <c r="I227" s="196"/>
      <c r="J227" s="196"/>
      <c r="K227" s="196"/>
      <c r="L227" s="196"/>
      <c r="M227" s="196"/>
      <c r="N227" s="196"/>
      <c r="O227" s="196"/>
      <c r="P227" s="196"/>
      <c r="Q227" s="196"/>
    </row>
    <row r="228" spans="1:17" ht="18" customHeight="1" x14ac:dyDescent="0.35">
      <c r="A228" s="198" t="s">
        <v>112</v>
      </c>
      <c r="B228" s="396" t="s">
        <v>113</v>
      </c>
      <c r="C228" s="396"/>
      <c r="D228" s="396"/>
      <c r="E228" s="396"/>
      <c r="F228" s="396"/>
      <c r="G228" s="396"/>
      <c r="H228" s="199"/>
      <c r="I228" s="199"/>
      <c r="J228" s="199"/>
      <c r="K228" s="199"/>
      <c r="L228" s="199"/>
      <c r="M228" s="199"/>
      <c r="N228" s="199"/>
      <c r="O228" s="199"/>
      <c r="P228" s="199"/>
      <c r="Q228" s="158"/>
    </row>
    <row r="229" spans="1:17" ht="18" customHeight="1" x14ac:dyDescent="0.25">
      <c r="A229" s="200"/>
      <c r="B229" s="345" t="s">
        <v>114</v>
      </c>
      <c r="C229" s="345"/>
      <c r="D229" s="345"/>
      <c r="E229" s="345"/>
      <c r="F229" s="345"/>
      <c r="G229" s="345"/>
      <c r="H229" s="345"/>
      <c r="I229" s="345"/>
      <c r="J229" s="345"/>
      <c r="K229" s="345"/>
      <c r="L229" s="345"/>
      <c r="M229" s="345"/>
      <c r="N229" s="345"/>
      <c r="O229" s="345"/>
      <c r="P229" s="345"/>
      <c r="Q229" s="158"/>
    </row>
    <row r="230" spans="1:17" ht="18" customHeight="1" x14ac:dyDescent="0.3">
      <c r="A230" s="201" t="s">
        <v>115</v>
      </c>
      <c r="B230" s="345" t="s">
        <v>116</v>
      </c>
      <c r="C230" s="345"/>
      <c r="D230" s="345"/>
      <c r="E230" s="345"/>
      <c r="F230" s="345"/>
      <c r="G230" s="345"/>
      <c r="H230" s="345"/>
      <c r="I230" s="345"/>
      <c r="J230" s="345"/>
      <c r="K230" s="345"/>
      <c r="L230" s="345"/>
      <c r="M230" s="345"/>
      <c r="N230" s="345"/>
      <c r="O230" s="345"/>
      <c r="P230" s="345"/>
      <c r="Q230" s="158"/>
    </row>
    <row r="231" spans="1:17" ht="18" customHeight="1" x14ac:dyDescent="0.25">
      <c r="A231" s="200"/>
      <c r="B231" s="346" t="s">
        <v>117</v>
      </c>
      <c r="C231" s="346"/>
      <c r="D231" s="346"/>
      <c r="E231" s="346"/>
      <c r="F231" s="346"/>
      <c r="G231" s="346"/>
      <c r="H231" s="346"/>
      <c r="I231" s="346"/>
      <c r="J231" s="346"/>
      <c r="K231" s="346"/>
      <c r="L231" s="346"/>
      <c r="M231" s="346"/>
      <c r="N231" s="346"/>
      <c r="O231" s="346"/>
      <c r="P231" s="346"/>
      <c r="Q231" s="158"/>
    </row>
    <row r="232" spans="1:17" ht="17.45" customHeight="1" x14ac:dyDescent="0.25">
      <c r="A232" s="202"/>
      <c r="B232" s="344"/>
      <c r="C232" s="344"/>
      <c r="D232" s="344"/>
      <c r="E232" s="344"/>
      <c r="F232" s="344"/>
      <c r="G232" s="344"/>
      <c r="H232" s="344"/>
      <c r="I232" s="344"/>
      <c r="J232" s="344"/>
      <c r="K232" s="344"/>
    </row>
    <row r="233" spans="1:17" ht="17.45" customHeight="1" x14ac:dyDescent="0.2">
      <c r="A233" s="214" t="s">
        <v>193</v>
      </c>
      <c r="B233" s="11" t="s">
        <v>5</v>
      </c>
      <c r="C233" s="326" t="s">
        <v>4</v>
      </c>
      <c r="D233" s="327"/>
      <c r="E233" s="328"/>
      <c r="F233" s="329" t="s">
        <v>6</v>
      </c>
      <c r="G233" s="330"/>
    </row>
    <row r="234" spans="1:17" ht="18" x14ac:dyDescent="0.25">
      <c r="A234" s="8" t="s">
        <v>3</v>
      </c>
      <c r="B234" s="203">
        <v>2.5</v>
      </c>
      <c r="C234" s="317"/>
      <c r="D234" s="318"/>
      <c r="E234" s="319"/>
      <c r="F234" s="312">
        <f>B234*C234</f>
        <v>0</v>
      </c>
      <c r="G234" s="313"/>
    </row>
    <row r="235" spans="1:17" ht="18.75" x14ac:dyDescent="0.25">
      <c r="A235" s="85" t="s">
        <v>124</v>
      </c>
      <c r="B235" s="86">
        <v>5</v>
      </c>
      <c r="C235" s="320"/>
      <c r="D235" s="321"/>
      <c r="E235" s="322"/>
      <c r="F235" s="312">
        <f t="shared" ref="F235:F240" si="1">B235*C235</f>
        <v>0</v>
      </c>
      <c r="G235" s="313"/>
    </row>
    <row r="236" spans="1:17" ht="18" x14ac:dyDescent="0.25">
      <c r="A236" s="8" t="s">
        <v>2</v>
      </c>
      <c r="B236" s="203">
        <v>1.5</v>
      </c>
      <c r="C236" s="309"/>
      <c r="D236" s="310"/>
      <c r="E236" s="311"/>
      <c r="F236" s="312">
        <f t="shared" si="1"/>
        <v>0</v>
      </c>
      <c r="G236" s="313"/>
    </row>
    <row r="237" spans="1:17" ht="18.75" x14ac:dyDescent="0.25">
      <c r="A237" s="85" t="s">
        <v>126</v>
      </c>
      <c r="B237" s="86">
        <v>3</v>
      </c>
      <c r="C237" s="314"/>
      <c r="D237" s="315"/>
      <c r="E237" s="316"/>
      <c r="F237" s="312">
        <f t="shared" si="1"/>
        <v>0</v>
      </c>
      <c r="G237" s="313"/>
    </row>
    <row r="238" spans="1:17" ht="18" x14ac:dyDescent="0.25">
      <c r="A238" s="8" t="s">
        <v>1</v>
      </c>
      <c r="B238" s="203">
        <v>1</v>
      </c>
      <c r="C238" s="317"/>
      <c r="D238" s="318"/>
      <c r="E238" s="319"/>
      <c r="F238" s="312">
        <f t="shared" si="1"/>
        <v>0</v>
      </c>
      <c r="G238" s="313"/>
    </row>
    <row r="239" spans="1:17" ht="18.75" x14ac:dyDescent="0.25">
      <c r="A239" s="85" t="s">
        <v>128</v>
      </c>
      <c r="B239" s="86">
        <v>3</v>
      </c>
      <c r="C239" s="320"/>
      <c r="D239" s="321"/>
      <c r="E239" s="322"/>
      <c r="F239" s="312">
        <f t="shared" si="1"/>
        <v>0</v>
      </c>
      <c r="G239" s="313"/>
    </row>
    <row r="240" spans="1:17" ht="18" x14ac:dyDescent="0.25">
      <c r="A240" s="8" t="s">
        <v>0</v>
      </c>
      <c r="B240" s="203">
        <v>1</v>
      </c>
      <c r="C240" s="317"/>
      <c r="D240" s="318"/>
      <c r="E240" s="319"/>
      <c r="F240" s="312">
        <f t="shared" si="1"/>
        <v>0</v>
      </c>
      <c r="G240" s="313"/>
    </row>
    <row r="241" spans="1:7" ht="18" x14ac:dyDescent="0.25">
      <c r="A241" s="301"/>
      <c r="B241" s="302"/>
      <c r="C241" s="303">
        <f>SUM(C234:C240)</f>
        <v>0</v>
      </c>
      <c r="D241" s="304"/>
      <c r="E241" s="305"/>
      <c r="F241" s="306">
        <f>SUM(F234:F240)</f>
        <v>0</v>
      </c>
      <c r="G241" s="381"/>
    </row>
    <row r="242" spans="1:7" ht="36.75" customHeight="1" x14ac:dyDescent="0.25">
      <c r="A242" s="340"/>
      <c r="B242" s="340"/>
      <c r="C242" s="340"/>
      <c r="D242" s="340"/>
      <c r="E242" s="340"/>
      <c r="F242" s="340"/>
      <c r="G242" s="204"/>
    </row>
    <row r="243" spans="1:7" ht="17.45" customHeight="1" x14ac:dyDescent="0.2">
      <c r="A243" s="214" t="s">
        <v>194</v>
      </c>
      <c r="B243" s="11" t="s">
        <v>5</v>
      </c>
      <c r="C243" s="326" t="s">
        <v>4</v>
      </c>
      <c r="D243" s="327"/>
      <c r="E243" s="328"/>
      <c r="F243" s="329" t="s">
        <v>6</v>
      </c>
      <c r="G243" s="330"/>
    </row>
    <row r="244" spans="1:7" ht="18" x14ac:dyDescent="0.25">
      <c r="A244" s="8" t="s">
        <v>3</v>
      </c>
      <c r="B244" s="203">
        <v>2.5</v>
      </c>
      <c r="C244" s="317"/>
      <c r="D244" s="318"/>
      <c r="E244" s="319"/>
      <c r="F244" s="312">
        <f>B244*C244</f>
        <v>0</v>
      </c>
      <c r="G244" s="313"/>
    </row>
    <row r="245" spans="1:7" ht="18.75" x14ac:dyDescent="0.25">
      <c r="A245" s="85" t="s">
        <v>124</v>
      </c>
      <c r="B245" s="86">
        <v>5</v>
      </c>
      <c r="C245" s="320"/>
      <c r="D245" s="321"/>
      <c r="E245" s="322"/>
      <c r="F245" s="312">
        <f t="shared" ref="F245:F250" si="2">B245*C245</f>
        <v>0</v>
      </c>
      <c r="G245" s="313"/>
    </row>
    <row r="246" spans="1:7" ht="18" x14ac:dyDescent="0.25">
      <c r="A246" s="8" t="s">
        <v>2</v>
      </c>
      <c r="B246" s="203">
        <v>1.5</v>
      </c>
      <c r="C246" s="309"/>
      <c r="D246" s="310"/>
      <c r="E246" s="311"/>
      <c r="F246" s="312">
        <f t="shared" si="2"/>
        <v>0</v>
      </c>
      <c r="G246" s="313"/>
    </row>
    <row r="247" spans="1:7" ht="18.75" x14ac:dyDescent="0.25">
      <c r="A247" s="85" t="s">
        <v>126</v>
      </c>
      <c r="B247" s="86">
        <v>3</v>
      </c>
      <c r="C247" s="314"/>
      <c r="D247" s="315"/>
      <c r="E247" s="316"/>
      <c r="F247" s="312">
        <f t="shared" si="2"/>
        <v>0</v>
      </c>
      <c r="G247" s="313"/>
    </row>
    <row r="248" spans="1:7" ht="18" x14ac:dyDescent="0.25">
      <c r="A248" s="8" t="s">
        <v>1</v>
      </c>
      <c r="B248" s="203">
        <v>1</v>
      </c>
      <c r="C248" s="317"/>
      <c r="D248" s="318"/>
      <c r="E248" s="319"/>
      <c r="F248" s="312">
        <f t="shared" si="2"/>
        <v>0</v>
      </c>
      <c r="G248" s="313"/>
    </row>
    <row r="249" spans="1:7" ht="18.75" x14ac:dyDescent="0.25">
      <c r="A249" s="85" t="s">
        <v>128</v>
      </c>
      <c r="B249" s="86">
        <v>3</v>
      </c>
      <c r="C249" s="320"/>
      <c r="D249" s="321"/>
      <c r="E249" s="322"/>
      <c r="F249" s="312">
        <f t="shared" si="2"/>
        <v>0</v>
      </c>
      <c r="G249" s="313"/>
    </row>
    <row r="250" spans="1:7" ht="17.45" customHeight="1" x14ac:dyDescent="0.25">
      <c r="A250" s="8" t="s">
        <v>0</v>
      </c>
      <c r="B250" s="203">
        <v>1</v>
      </c>
      <c r="C250" s="317"/>
      <c r="D250" s="318"/>
      <c r="E250" s="319"/>
      <c r="F250" s="312">
        <f t="shared" si="2"/>
        <v>0</v>
      </c>
      <c r="G250" s="313"/>
    </row>
    <row r="251" spans="1:7" ht="18" x14ac:dyDescent="0.25">
      <c r="A251" s="347"/>
      <c r="B251" s="347"/>
      <c r="C251" s="341">
        <f>SUM(C244:C250)</f>
        <v>0</v>
      </c>
      <c r="D251" s="341"/>
      <c r="E251" s="341"/>
      <c r="F251" s="342">
        <f>SUM(F244:F250)</f>
        <v>0</v>
      </c>
      <c r="G251" s="343"/>
    </row>
    <row r="252" spans="1:7" ht="38.25" customHeight="1" x14ac:dyDescent="0.25">
      <c r="A252" s="205"/>
      <c r="B252" s="206"/>
      <c r="C252" s="207"/>
      <c r="D252" s="206"/>
      <c r="E252" s="206"/>
      <c r="F252" s="207"/>
      <c r="G252" s="206"/>
    </row>
    <row r="253" spans="1:7" ht="17.45" customHeight="1" x14ac:dyDescent="0.2">
      <c r="A253" s="214" t="s">
        <v>195</v>
      </c>
      <c r="B253" s="11" t="s">
        <v>5</v>
      </c>
      <c r="C253" s="326" t="s">
        <v>4</v>
      </c>
      <c r="D253" s="327"/>
      <c r="E253" s="328"/>
      <c r="F253" s="329" t="s">
        <v>6</v>
      </c>
      <c r="G253" s="330"/>
    </row>
    <row r="254" spans="1:7" ht="18" x14ac:dyDescent="0.25">
      <c r="A254" s="8" t="s">
        <v>3</v>
      </c>
      <c r="B254" s="203">
        <v>2.5</v>
      </c>
      <c r="C254" s="317"/>
      <c r="D254" s="318"/>
      <c r="E254" s="319"/>
      <c r="F254" s="312">
        <f>B254*C254</f>
        <v>0</v>
      </c>
      <c r="G254" s="313"/>
    </row>
    <row r="255" spans="1:7" ht="18.75" x14ac:dyDescent="0.25">
      <c r="A255" s="85" t="s">
        <v>124</v>
      </c>
      <c r="B255" s="86">
        <v>5</v>
      </c>
      <c r="C255" s="320"/>
      <c r="D255" s="321"/>
      <c r="E255" s="322"/>
      <c r="F255" s="312">
        <f t="shared" ref="F255:F260" si="3">B255*C255</f>
        <v>0</v>
      </c>
      <c r="G255" s="313"/>
    </row>
    <row r="256" spans="1:7" ht="18" x14ac:dyDescent="0.25">
      <c r="A256" s="8" t="s">
        <v>2</v>
      </c>
      <c r="B256" s="203">
        <v>1.5</v>
      </c>
      <c r="C256" s="309"/>
      <c r="D256" s="310"/>
      <c r="E256" s="311"/>
      <c r="F256" s="312">
        <f t="shared" si="3"/>
        <v>0</v>
      </c>
      <c r="G256" s="313"/>
    </row>
    <row r="257" spans="1:7" ht="18.75" x14ac:dyDescent="0.25">
      <c r="A257" s="85" t="s">
        <v>126</v>
      </c>
      <c r="B257" s="86">
        <v>3</v>
      </c>
      <c r="C257" s="314"/>
      <c r="D257" s="315"/>
      <c r="E257" s="316"/>
      <c r="F257" s="312">
        <f t="shared" si="3"/>
        <v>0</v>
      </c>
      <c r="G257" s="313"/>
    </row>
    <row r="258" spans="1:7" ht="18" x14ac:dyDescent="0.25">
      <c r="A258" s="8" t="s">
        <v>1</v>
      </c>
      <c r="B258" s="203">
        <v>1</v>
      </c>
      <c r="C258" s="317"/>
      <c r="D258" s="318"/>
      <c r="E258" s="319"/>
      <c r="F258" s="312">
        <f t="shared" si="3"/>
        <v>0</v>
      </c>
      <c r="G258" s="313"/>
    </row>
    <row r="259" spans="1:7" ht="18.75" x14ac:dyDescent="0.25">
      <c r="A259" s="85" t="s">
        <v>128</v>
      </c>
      <c r="B259" s="86">
        <v>3</v>
      </c>
      <c r="C259" s="320"/>
      <c r="D259" s="321"/>
      <c r="E259" s="322"/>
      <c r="F259" s="312">
        <f t="shared" si="3"/>
        <v>0</v>
      </c>
      <c r="G259" s="313"/>
    </row>
    <row r="260" spans="1:7" ht="18" x14ac:dyDescent="0.25">
      <c r="A260" s="8" t="s">
        <v>0</v>
      </c>
      <c r="B260" s="203">
        <v>1</v>
      </c>
      <c r="C260" s="317"/>
      <c r="D260" s="318"/>
      <c r="E260" s="319"/>
      <c r="F260" s="312">
        <f t="shared" si="3"/>
        <v>0</v>
      </c>
      <c r="G260" s="313"/>
    </row>
    <row r="261" spans="1:7" ht="17.45" customHeight="1" x14ac:dyDescent="0.25">
      <c r="A261" s="301"/>
      <c r="B261" s="302"/>
      <c r="C261" s="303">
        <f>SUM(C254:C260)</f>
        <v>0</v>
      </c>
      <c r="D261" s="304"/>
      <c r="E261" s="305"/>
      <c r="F261" s="349">
        <f>SUM(F254:F260)</f>
        <v>0</v>
      </c>
      <c r="G261" s="350"/>
    </row>
    <row r="262" spans="1:7" ht="39" customHeight="1" x14ac:dyDescent="0.25">
      <c r="A262" s="205"/>
      <c r="B262" s="205"/>
      <c r="C262" s="208"/>
      <c r="D262" s="208"/>
      <c r="E262" s="208"/>
      <c r="F262" s="209"/>
      <c r="G262" s="210"/>
    </row>
    <row r="263" spans="1:7" ht="17.45" customHeight="1" x14ac:dyDescent="0.2">
      <c r="A263" s="214" t="s">
        <v>196</v>
      </c>
      <c r="B263" s="11" t="s">
        <v>5</v>
      </c>
      <c r="C263" s="326" t="s">
        <v>4</v>
      </c>
      <c r="D263" s="327"/>
      <c r="E263" s="328"/>
      <c r="F263" s="329" t="s">
        <v>6</v>
      </c>
      <c r="G263" s="330"/>
    </row>
    <row r="264" spans="1:7" ht="18" x14ac:dyDescent="0.25">
      <c r="A264" s="8" t="s">
        <v>3</v>
      </c>
      <c r="B264" s="203">
        <v>2.5</v>
      </c>
      <c r="C264" s="317"/>
      <c r="D264" s="318"/>
      <c r="E264" s="319"/>
      <c r="F264" s="312">
        <f>B264*C264</f>
        <v>0</v>
      </c>
      <c r="G264" s="313"/>
    </row>
    <row r="265" spans="1:7" ht="18.75" x14ac:dyDescent="0.25">
      <c r="A265" s="85" t="s">
        <v>124</v>
      </c>
      <c r="B265" s="86">
        <v>5</v>
      </c>
      <c r="C265" s="320"/>
      <c r="D265" s="321"/>
      <c r="E265" s="322"/>
      <c r="F265" s="312">
        <f t="shared" ref="F265:F270" si="4">B265*C265</f>
        <v>0</v>
      </c>
      <c r="G265" s="313"/>
    </row>
    <row r="266" spans="1:7" ht="18" x14ac:dyDescent="0.25">
      <c r="A266" s="8" t="s">
        <v>2</v>
      </c>
      <c r="B266" s="203">
        <v>1.5</v>
      </c>
      <c r="C266" s="309"/>
      <c r="D266" s="310"/>
      <c r="E266" s="311"/>
      <c r="F266" s="312">
        <f t="shared" si="4"/>
        <v>0</v>
      </c>
      <c r="G266" s="313"/>
    </row>
    <row r="267" spans="1:7" s="152" customFormat="1" ht="18.75" x14ac:dyDescent="0.25">
      <c r="A267" s="85" t="s">
        <v>126</v>
      </c>
      <c r="B267" s="86">
        <v>3</v>
      </c>
      <c r="C267" s="314"/>
      <c r="D267" s="315"/>
      <c r="E267" s="316"/>
      <c r="F267" s="312">
        <f t="shared" si="4"/>
        <v>0</v>
      </c>
      <c r="G267" s="313"/>
    </row>
    <row r="268" spans="1:7" s="152" customFormat="1" ht="18" x14ac:dyDescent="0.25">
      <c r="A268" s="8" t="s">
        <v>1</v>
      </c>
      <c r="B268" s="203">
        <v>1</v>
      </c>
      <c r="C268" s="317"/>
      <c r="D268" s="318"/>
      <c r="E268" s="319"/>
      <c r="F268" s="312">
        <f t="shared" si="4"/>
        <v>0</v>
      </c>
      <c r="G268" s="313"/>
    </row>
    <row r="269" spans="1:7" ht="18.75" x14ac:dyDescent="0.25">
      <c r="A269" s="85" t="s">
        <v>128</v>
      </c>
      <c r="B269" s="86">
        <v>3</v>
      </c>
      <c r="C269" s="320"/>
      <c r="D269" s="321"/>
      <c r="E269" s="322"/>
      <c r="F269" s="312">
        <f t="shared" si="4"/>
        <v>0</v>
      </c>
      <c r="G269" s="313"/>
    </row>
    <row r="270" spans="1:7" ht="17.45" customHeight="1" x14ac:dyDescent="0.25">
      <c r="A270" s="8" t="s">
        <v>0</v>
      </c>
      <c r="B270" s="203">
        <v>1</v>
      </c>
      <c r="C270" s="317"/>
      <c r="D270" s="318"/>
      <c r="E270" s="319"/>
      <c r="F270" s="312">
        <f t="shared" si="4"/>
        <v>0</v>
      </c>
      <c r="G270" s="313"/>
    </row>
    <row r="271" spans="1:7" ht="18" x14ac:dyDescent="0.25">
      <c r="A271" s="301"/>
      <c r="B271" s="302"/>
      <c r="C271" s="303">
        <f>SUM(C264:C270)</f>
        <v>0</v>
      </c>
      <c r="D271" s="304"/>
      <c r="E271" s="305"/>
      <c r="F271" s="306">
        <f>SUM(F264:F270)</f>
        <v>0</v>
      </c>
      <c r="G271" s="307"/>
    </row>
    <row r="272" spans="1:7" ht="37.9" customHeight="1" x14ac:dyDescent="0.25">
      <c r="A272" s="205"/>
      <c r="B272" s="205"/>
      <c r="C272" s="207"/>
      <c r="D272" s="207"/>
      <c r="E272" s="207"/>
      <c r="F272" s="211"/>
      <c r="G272" s="211"/>
    </row>
    <row r="273" spans="1:7" ht="18" x14ac:dyDescent="0.2">
      <c r="A273" s="214" t="s">
        <v>197</v>
      </c>
      <c r="B273" s="11" t="s">
        <v>5</v>
      </c>
      <c r="C273" s="323" t="s">
        <v>4</v>
      </c>
      <c r="D273" s="323"/>
      <c r="E273" s="323"/>
      <c r="F273" s="324" t="s">
        <v>6</v>
      </c>
      <c r="G273" s="325"/>
    </row>
    <row r="274" spans="1:7" ht="18" x14ac:dyDescent="0.25">
      <c r="A274" s="8" t="s">
        <v>3</v>
      </c>
      <c r="B274" s="203">
        <v>2.5</v>
      </c>
      <c r="C274" s="317"/>
      <c r="D274" s="318"/>
      <c r="E274" s="319"/>
      <c r="F274" s="312">
        <f>B274*C274</f>
        <v>0</v>
      </c>
      <c r="G274" s="313"/>
    </row>
    <row r="275" spans="1:7" ht="18.75" x14ac:dyDescent="0.25">
      <c r="A275" s="85" t="s">
        <v>124</v>
      </c>
      <c r="B275" s="86">
        <v>5</v>
      </c>
      <c r="C275" s="320"/>
      <c r="D275" s="321"/>
      <c r="E275" s="322"/>
      <c r="F275" s="312">
        <f t="shared" ref="F275:F280" si="5">B275*C275</f>
        <v>0</v>
      </c>
      <c r="G275" s="313"/>
    </row>
    <row r="276" spans="1:7" ht="18" x14ac:dyDescent="0.25">
      <c r="A276" s="8" t="s">
        <v>2</v>
      </c>
      <c r="B276" s="203">
        <v>1.5</v>
      </c>
      <c r="C276" s="309"/>
      <c r="D276" s="310"/>
      <c r="E276" s="311"/>
      <c r="F276" s="312">
        <f t="shared" si="5"/>
        <v>0</v>
      </c>
      <c r="G276" s="313"/>
    </row>
    <row r="277" spans="1:7" ht="18.75" x14ac:dyDescent="0.25">
      <c r="A277" s="85" t="s">
        <v>126</v>
      </c>
      <c r="B277" s="86">
        <v>3</v>
      </c>
      <c r="C277" s="314"/>
      <c r="D277" s="315"/>
      <c r="E277" s="316"/>
      <c r="F277" s="312">
        <f t="shared" si="5"/>
        <v>0</v>
      </c>
      <c r="G277" s="313"/>
    </row>
    <row r="278" spans="1:7" ht="18" x14ac:dyDescent="0.25">
      <c r="A278" s="8" t="s">
        <v>1</v>
      </c>
      <c r="B278" s="203">
        <v>1</v>
      </c>
      <c r="C278" s="317"/>
      <c r="D278" s="318"/>
      <c r="E278" s="319"/>
      <c r="F278" s="312">
        <f t="shared" si="5"/>
        <v>0</v>
      </c>
      <c r="G278" s="313"/>
    </row>
    <row r="279" spans="1:7" ht="18.75" x14ac:dyDescent="0.25">
      <c r="A279" s="85" t="s">
        <v>128</v>
      </c>
      <c r="B279" s="86">
        <v>3</v>
      </c>
      <c r="C279" s="320"/>
      <c r="D279" s="321"/>
      <c r="E279" s="322"/>
      <c r="F279" s="312">
        <f t="shared" si="5"/>
        <v>0</v>
      </c>
      <c r="G279" s="313"/>
    </row>
    <row r="280" spans="1:7" ht="18" x14ac:dyDescent="0.25">
      <c r="A280" s="8" t="s">
        <v>0</v>
      </c>
      <c r="B280" s="203">
        <v>1</v>
      </c>
      <c r="C280" s="317"/>
      <c r="D280" s="318"/>
      <c r="E280" s="319"/>
      <c r="F280" s="312">
        <f t="shared" si="5"/>
        <v>0</v>
      </c>
      <c r="G280" s="313"/>
    </row>
    <row r="281" spans="1:7" ht="18" x14ac:dyDescent="0.25">
      <c r="A281" s="301"/>
      <c r="B281" s="302"/>
      <c r="C281" s="303">
        <f>SUM(C274:C280)</f>
        <v>0</v>
      </c>
      <c r="D281" s="304"/>
      <c r="E281" s="305"/>
      <c r="F281" s="306">
        <f>SUM(F274:F280)</f>
        <v>0</v>
      </c>
      <c r="G281" s="307"/>
    </row>
    <row r="282" spans="1:7" ht="39.6" customHeight="1" x14ac:dyDescent="0.2"/>
    <row r="283" spans="1:7" ht="18" x14ac:dyDescent="0.2">
      <c r="A283" s="214" t="s">
        <v>198</v>
      </c>
      <c r="B283" s="11" t="s">
        <v>5</v>
      </c>
      <c r="C283" s="323" t="s">
        <v>4</v>
      </c>
      <c r="D283" s="323"/>
      <c r="E283" s="323"/>
      <c r="F283" s="324" t="s">
        <v>6</v>
      </c>
      <c r="G283" s="325"/>
    </row>
    <row r="284" spans="1:7" ht="18" x14ac:dyDescent="0.25">
      <c r="A284" s="8" t="s">
        <v>3</v>
      </c>
      <c r="B284" s="203">
        <v>2.5</v>
      </c>
      <c r="C284" s="317"/>
      <c r="D284" s="318"/>
      <c r="E284" s="319"/>
      <c r="F284" s="312">
        <f>B284*C284</f>
        <v>0</v>
      </c>
      <c r="G284" s="313"/>
    </row>
    <row r="285" spans="1:7" ht="18.75" x14ac:dyDescent="0.25">
      <c r="A285" s="85" t="s">
        <v>124</v>
      </c>
      <c r="B285" s="86">
        <v>5</v>
      </c>
      <c r="C285" s="320"/>
      <c r="D285" s="321"/>
      <c r="E285" s="322"/>
      <c r="F285" s="312">
        <f t="shared" ref="F285:F290" si="6">B285*C285</f>
        <v>0</v>
      </c>
      <c r="G285" s="313"/>
    </row>
    <row r="286" spans="1:7" ht="18" x14ac:dyDescent="0.25">
      <c r="A286" s="8" t="s">
        <v>2</v>
      </c>
      <c r="B286" s="203">
        <v>1.5</v>
      </c>
      <c r="C286" s="309"/>
      <c r="D286" s="310"/>
      <c r="E286" s="311"/>
      <c r="F286" s="312">
        <f t="shared" si="6"/>
        <v>0</v>
      </c>
      <c r="G286" s="313"/>
    </row>
    <row r="287" spans="1:7" ht="18.75" x14ac:dyDescent="0.25">
      <c r="A287" s="85" t="s">
        <v>126</v>
      </c>
      <c r="B287" s="86">
        <v>3</v>
      </c>
      <c r="C287" s="314"/>
      <c r="D287" s="315"/>
      <c r="E287" s="316"/>
      <c r="F287" s="312">
        <f t="shared" si="6"/>
        <v>0</v>
      </c>
      <c r="G287" s="313"/>
    </row>
    <row r="288" spans="1:7" ht="18" x14ac:dyDescent="0.25">
      <c r="A288" s="8" t="s">
        <v>1</v>
      </c>
      <c r="B288" s="203">
        <v>1</v>
      </c>
      <c r="C288" s="317"/>
      <c r="D288" s="318"/>
      <c r="E288" s="319"/>
      <c r="F288" s="312">
        <f t="shared" si="6"/>
        <v>0</v>
      </c>
      <c r="G288" s="313"/>
    </row>
    <row r="289" spans="1:7" ht="18.75" x14ac:dyDescent="0.25">
      <c r="A289" s="85" t="s">
        <v>128</v>
      </c>
      <c r="B289" s="86">
        <v>3</v>
      </c>
      <c r="C289" s="320"/>
      <c r="D289" s="321"/>
      <c r="E289" s="322"/>
      <c r="F289" s="312">
        <f t="shared" si="6"/>
        <v>0</v>
      </c>
      <c r="G289" s="313"/>
    </row>
    <row r="290" spans="1:7" ht="18" x14ac:dyDescent="0.25">
      <c r="A290" s="8" t="s">
        <v>0</v>
      </c>
      <c r="B290" s="203">
        <v>1</v>
      </c>
      <c r="C290" s="317"/>
      <c r="D290" s="318"/>
      <c r="E290" s="319"/>
      <c r="F290" s="312">
        <f t="shared" si="6"/>
        <v>0</v>
      </c>
      <c r="G290" s="313"/>
    </row>
    <row r="291" spans="1:7" ht="18" x14ac:dyDescent="0.25">
      <c r="A291" s="301"/>
      <c r="B291" s="302"/>
      <c r="C291" s="303">
        <f>SUM(C284:C290)</f>
        <v>0</v>
      </c>
      <c r="D291" s="304"/>
      <c r="E291" s="305"/>
      <c r="F291" s="306">
        <f>SUM(F284:F290)</f>
        <v>0</v>
      </c>
      <c r="G291" s="307"/>
    </row>
    <row r="292" spans="1:7" ht="48" customHeight="1" x14ac:dyDescent="0.2"/>
    <row r="293" spans="1:7" ht="18" x14ac:dyDescent="0.2">
      <c r="A293" s="214" t="s">
        <v>199</v>
      </c>
      <c r="B293" s="11" t="s">
        <v>5</v>
      </c>
      <c r="C293" s="323" t="s">
        <v>4</v>
      </c>
      <c r="D293" s="323"/>
      <c r="E293" s="323"/>
      <c r="F293" s="324" t="s">
        <v>6</v>
      </c>
      <c r="G293" s="325"/>
    </row>
    <row r="294" spans="1:7" ht="18" x14ac:dyDescent="0.25">
      <c r="A294" s="8" t="s">
        <v>3</v>
      </c>
      <c r="B294" s="203">
        <v>2.5</v>
      </c>
      <c r="C294" s="317"/>
      <c r="D294" s="318"/>
      <c r="E294" s="319"/>
      <c r="F294" s="312">
        <f>B294*C294</f>
        <v>0</v>
      </c>
      <c r="G294" s="313"/>
    </row>
    <row r="295" spans="1:7" ht="18.75" x14ac:dyDescent="0.25">
      <c r="A295" s="85" t="s">
        <v>124</v>
      </c>
      <c r="B295" s="86">
        <v>5</v>
      </c>
      <c r="C295" s="320"/>
      <c r="D295" s="321"/>
      <c r="E295" s="322"/>
      <c r="F295" s="312">
        <f t="shared" ref="F295:F300" si="7">B295*C295</f>
        <v>0</v>
      </c>
      <c r="G295" s="313"/>
    </row>
    <row r="296" spans="1:7" ht="18" x14ac:dyDescent="0.25">
      <c r="A296" s="8" t="s">
        <v>2</v>
      </c>
      <c r="B296" s="203">
        <v>1.5</v>
      </c>
      <c r="C296" s="309"/>
      <c r="D296" s="310"/>
      <c r="E296" s="311"/>
      <c r="F296" s="312">
        <f t="shared" si="7"/>
        <v>0</v>
      </c>
      <c r="G296" s="313"/>
    </row>
    <row r="297" spans="1:7" ht="18.75" x14ac:dyDescent="0.25">
      <c r="A297" s="85" t="s">
        <v>126</v>
      </c>
      <c r="B297" s="86">
        <v>3</v>
      </c>
      <c r="C297" s="314"/>
      <c r="D297" s="315"/>
      <c r="E297" s="316"/>
      <c r="F297" s="312">
        <f t="shared" si="7"/>
        <v>0</v>
      </c>
      <c r="G297" s="313"/>
    </row>
    <row r="298" spans="1:7" ht="18" x14ac:dyDescent="0.25">
      <c r="A298" s="8" t="s">
        <v>1</v>
      </c>
      <c r="B298" s="203">
        <v>1</v>
      </c>
      <c r="C298" s="317"/>
      <c r="D298" s="318"/>
      <c r="E298" s="319"/>
      <c r="F298" s="312">
        <f t="shared" si="7"/>
        <v>0</v>
      </c>
      <c r="G298" s="313"/>
    </row>
    <row r="299" spans="1:7" ht="18.75" x14ac:dyDescent="0.25">
      <c r="A299" s="85" t="s">
        <v>128</v>
      </c>
      <c r="B299" s="86">
        <v>3</v>
      </c>
      <c r="C299" s="320"/>
      <c r="D299" s="321"/>
      <c r="E299" s="322"/>
      <c r="F299" s="312">
        <f t="shared" si="7"/>
        <v>0</v>
      </c>
      <c r="G299" s="313"/>
    </row>
    <row r="300" spans="1:7" ht="18" x14ac:dyDescent="0.25">
      <c r="A300" s="8" t="s">
        <v>0</v>
      </c>
      <c r="B300" s="203">
        <v>1</v>
      </c>
      <c r="C300" s="317"/>
      <c r="D300" s="318"/>
      <c r="E300" s="319"/>
      <c r="F300" s="312">
        <f t="shared" si="7"/>
        <v>0</v>
      </c>
      <c r="G300" s="313"/>
    </row>
    <row r="301" spans="1:7" ht="18" x14ac:dyDescent="0.25">
      <c r="A301" s="301"/>
      <c r="B301" s="302"/>
      <c r="C301" s="303">
        <f>SUM(C294:C300)</f>
        <v>0</v>
      </c>
      <c r="D301" s="304"/>
      <c r="E301" s="305"/>
      <c r="F301" s="306">
        <f>SUM(F294:F300)</f>
        <v>0</v>
      </c>
      <c r="G301" s="307"/>
    </row>
    <row r="302" spans="1:7" ht="39.6" customHeight="1" x14ac:dyDescent="0.2"/>
    <row r="303" spans="1:7" ht="18" x14ac:dyDescent="0.2">
      <c r="A303" s="214" t="s">
        <v>200</v>
      </c>
      <c r="B303" s="11" t="s">
        <v>5</v>
      </c>
      <c r="C303" s="323" t="s">
        <v>4</v>
      </c>
      <c r="D303" s="323"/>
      <c r="E303" s="323"/>
      <c r="F303" s="324" t="s">
        <v>6</v>
      </c>
      <c r="G303" s="325"/>
    </row>
    <row r="304" spans="1:7" ht="18" x14ac:dyDescent="0.25">
      <c r="A304" s="8" t="s">
        <v>3</v>
      </c>
      <c r="B304" s="203">
        <v>2.5</v>
      </c>
      <c r="C304" s="317"/>
      <c r="D304" s="318"/>
      <c r="E304" s="319"/>
      <c r="F304" s="312">
        <f>B304*C304</f>
        <v>0</v>
      </c>
      <c r="G304" s="313"/>
    </row>
    <row r="305" spans="1:7" ht="18.75" x14ac:dyDescent="0.25">
      <c r="A305" s="85" t="s">
        <v>124</v>
      </c>
      <c r="B305" s="86">
        <v>5</v>
      </c>
      <c r="C305" s="320"/>
      <c r="D305" s="321"/>
      <c r="E305" s="322"/>
      <c r="F305" s="312">
        <f t="shared" ref="F305:F310" si="8">B305*C305</f>
        <v>0</v>
      </c>
      <c r="G305" s="313"/>
    </row>
    <row r="306" spans="1:7" ht="18" x14ac:dyDescent="0.25">
      <c r="A306" s="8" t="s">
        <v>2</v>
      </c>
      <c r="B306" s="203">
        <v>1.5</v>
      </c>
      <c r="C306" s="309"/>
      <c r="D306" s="310"/>
      <c r="E306" s="311"/>
      <c r="F306" s="312">
        <f t="shared" si="8"/>
        <v>0</v>
      </c>
      <c r="G306" s="313"/>
    </row>
    <row r="307" spans="1:7" ht="18.75" x14ac:dyDescent="0.25">
      <c r="A307" s="85" t="s">
        <v>126</v>
      </c>
      <c r="B307" s="86">
        <v>3</v>
      </c>
      <c r="C307" s="314"/>
      <c r="D307" s="315"/>
      <c r="E307" s="316"/>
      <c r="F307" s="312">
        <f t="shared" si="8"/>
        <v>0</v>
      </c>
      <c r="G307" s="313"/>
    </row>
    <row r="308" spans="1:7" ht="18" x14ac:dyDescent="0.25">
      <c r="A308" s="8" t="s">
        <v>1</v>
      </c>
      <c r="B308" s="203">
        <v>1</v>
      </c>
      <c r="C308" s="317"/>
      <c r="D308" s="318"/>
      <c r="E308" s="319"/>
      <c r="F308" s="312">
        <f t="shared" si="8"/>
        <v>0</v>
      </c>
      <c r="G308" s="313"/>
    </row>
    <row r="309" spans="1:7" ht="18.75" x14ac:dyDescent="0.25">
      <c r="A309" s="85" t="s">
        <v>128</v>
      </c>
      <c r="B309" s="86">
        <v>3</v>
      </c>
      <c r="C309" s="320"/>
      <c r="D309" s="321"/>
      <c r="E309" s="322"/>
      <c r="F309" s="312">
        <f t="shared" si="8"/>
        <v>0</v>
      </c>
      <c r="G309" s="313"/>
    </row>
    <row r="310" spans="1:7" ht="18" x14ac:dyDescent="0.25">
      <c r="A310" s="8" t="s">
        <v>0</v>
      </c>
      <c r="B310" s="203">
        <v>1</v>
      </c>
      <c r="C310" s="317"/>
      <c r="D310" s="318"/>
      <c r="E310" s="319"/>
      <c r="F310" s="312">
        <f t="shared" si="8"/>
        <v>0</v>
      </c>
      <c r="G310" s="313"/>
    </row>
    <row r="311" spans="1:7" ht="18" x14ac:dyDescent="0.25">
      <c r="A311" s="301"/>
      <c r="B311" s="302"/>
      <c r="C311" s="303">
        <f>SUM(C304:C310)</f>
        <v>0</v>
      </c>
      <c r="D311" s="304"/>
      <c r="E311" s="305"/>
      <c r="F311" s="306">
        <f>SUM(F304:F310)</f>
        <v>0</v>
      </c>
      <c r="G311" s="307"/>
    </row>
    <row r="312" spans="1:7" ht="34.15" customHeight="1" x14ac:dyDescent="0.25">
      <c r="A312" s="205"/>
      <c r="B312" s="205"/>
      <c r="C312" s="208"/>
      <c r="D312" s="208"/>
      <c r="E312" s="208"/>
      <c r="F312" s="212"/>
      <c r="G312" s="213"/>
    </row>
    <row r="313" spans="1:7" ht="18" x14ac:dyDescent="0.2">
      <c r="A313" s="214" t="s">
        <v>201</v>
      </c>
      <c r="B313" s="11" t="s">
        <v>5</v>
      </c>
      <c r="C313" s="323" t="s">
        <v>4</v>
      </c>
      <c r="D313" s="323"/>
      <c r="E313" s="323"/>
      <c r="F313" s="324" t="s">
        <v>6</v>
      </c>
      <c r="G313" s="325"/>
    </row>
    <row r="314" spans="1:7" ht="18" x14ac:dyDescent="0.25">
      <c r="A314" s="8" t="s">
        <v>3</v>
      </c>
      <c r="B314" s="203">
        <v>2.5</v>
      </c>
      <c r="C314" s="317"/>
      <c r="D314" s="318"/>
      <c r="E314" s="319"/>
      <c r="F314" s="312">
        <f>B314*C314</f>
        <v>0</v>
      </c>
      <c r="G314" s="313"/>
    </row>
    <row r="315" spans="1:7" ht="18.75" x14ac:dyDescent="0.25">
      <c r="A315" s="85" t="s">
        <v>124</v>
      </c>
      <c r="B315" s="86">
        <v>5</v>
      </c>
      <c r="C315" s="320"/>
      <c r="D315" s="321"/>
      <c r="E315" s="322"/>
      <c r="F315" s="312">
        <f t="shared" ref="F315:F320" si="9">B315*C315</f>
        <v>0</v>
      </c>
      <c r="G315" s="313"/>
    </row>
    <row r="316" spans="1:7" ht="18" x14ac:dyDescent="0.25">
      <c r="A316" s="8" t="s">
        <v>2</v>
      </c>
      <c r="B316" s="203">
        <v>1.5</v>
      </c>
      <c r="C316" s="309"/>
      <c r="D316" s="310"/>
      <c r="E316" s="311"/>
      <c r="F316" s="312">
        <f t="shared" si="9"/>
        <v>0</v>
      </c>
      <c r="G316" s="313"/>
    </row>
    <row r="317" spans="1:7" ht="18.75" x14ac:dyDescent="0.25">
      <c r="A317" s="85" t="s">
        <v>126</v>
      </c>
      <c r="B317" s="86">
        <v>3</v>
      </c>
      <c r="C317" s="314"/>
      <c r="D317" s="315"/>
      <c r="E317" s="316"/>
      <c r="F317" s="312">
        <f t="shared" si="9"/>
        <v>0</v>
      </c>
      <c r="G317" s="313"/>
    </row>
    <row r="318" spans="1:7" ht="18" x14ac:dyDescent="0.25">
      <c r="A318" s="8" t="s">
        <v>1</v>
      </c>
      <c r="B318" s="203">
        <v>1</v>
      </c>
      <c r="C318" s="317"/>
      <c r="D318" s="318"/>
      <c r="E318" s="319"/>
      <c r="F318" s="312">
        <f t="shared" si="9"/>
        <v>0</v>
      </c>
      <c r="G318" s="313"/>
    </row>
    <row r="319" spans="1:7" ht="18.75" x14ac:dyDescent="0.25">
      <c r="A319" s="85" t="s">
        <v>128</v>
      </c>
      <c r="B319" s="86">
        <v>3</v>
      </c>
      <c r="C319" s="320"/>
      <c r="D319" s="321"/>
      <c r="E319" s="322"/>
      <c r="F319" s="312">
        <f t="shared" si="9"/>
        <v>0</v>
      </c>
      <c r="G319" s="313"/>
    </row>
    <row r="320" spans="1:7" ht="18" x14ac:dyDescent="0.25">
      <c r="A320" s="8" t="s">
        <v>0</v>
      </c>
      <c r="B320" s="203">
        <v>1</v>
      </c>
      <c r="C320" s="317"/>
      <c r="D320" s="318"/>
      <c r="E320" s="319"/>
      <c r="F320" s="312">
        <f t="shared" si="9"/>
        <v>0</v>
      </c>
      <c r="G320" s="313"/>
    </row>
    <row r="321" spans="1:7" ht="18" x14ac:dyDescent="0.25">
      <c r="A321" s="301"/>
      <c r="B321" s="302"/>
      <c r="C321" s="303">
        <f>SUM(C314:C320)</f>
        <v>0</v>
      </c>
      <c r="D321" s="304"/>
      <c r="E321" s="305"/>
      <c r="F321" s="306">
        <f>SUM(F314:F320)</f>
        <v>0</v>
      </c>
      <c r="G321" s="307"/>
    </row>
    <row r="322" spans="1:7" ht="42" customHeight="1" x14ac:dyDescent="0.2"/>
    <row r="323" spans="1:7" ht="18" x14ac:dyDescent="0.25">
      <c r="A323" s="308" t="s">
        <v>7</v>
      </c>
      <c r="B323" s="308"/>
      <c r="C323" s="308"/>
      <c r="D323" s="308"/>
      <c r="E323" s="308"/>
      <c r="F323" s="308"/>
    </row>
  </sheetData>
  <sheetProtection algorithmName="SHA-512" hashValue="27R2b8E0uQkioG49XW1txWOiCnGrZZXvZPjgoSnWWnGUsyUIgNH6x5r/y1FY4Pg/ErxgYpslTd4BNxo9L59OJA==" saltValue="AIK31PymixMNEk+M3mP7Mw==" spinCount="100000" sheet="1" insertRows="0" selectLockedCells="1"/>
  <mergeCells count="218">
    <mergeCell ref="C318:E318"/>
    <mergeCell ref="F318:G318"/>
    <mergeCell ref="C319:E319"/>
    <mergeCell ref="F319:G319"/>
    <mergeCell ref="C320:E320"/>
    <mergeCell ref="F320:G320"/>
    <mergeCell ref="A321:B321"/>
    <mergeCell ref="C321:E321"/>
    <mergeCell ref="F321:G321"/>
    <mergeCell ref="E43:F43"/>
    <mergeCell ref="A39:D42"/>
    <mergeCell ref="E23:F23"/>
    <mergeCell ref="A27:G27"/>
    <mergeCell ref="A29:G29"/>
    <mergeCell ref="A30:G30"/>
    <mergeCell ref="E24:F24"/>
    <mergeCell ref="A28:G28"/>
    <mergeCell ref="F241:G241"/>
    <mergeCell ref="C241:E241"/>
    <mergeCell ref="A223:G223"/>
    <mergeCell ref="A224:G224"/>
    <mergeCell ref="B226:G226"/>
    <mergeCell ref="B227:G227"/>
    <mergeCell ref="D171:F171"/>
    <mergeCell ref="D170:F170"/>
    <mergeCell ref="D172:F172"/>
    <mergeCell ref="B228:G228"/>
    <mergeCell ref="A225:G225"/>
    <mergeCell ref="C240:E240"/>
    <mergeCell ref="F240:G240"/>
    <mergeCell ref="C233:E233"/>
    <mergeCell ref="A197:G197"/>
    <mergeCell ref="A176:G176"/>
    <mergeCell ref="B1:D1"/>
    <mergeCell ref="B2:D2"/>
    <mergeCell ref="A6:G6"/>
    <mergeCell ref="E21:F21"/>
    <mergeCell ref="E22:F22"/>
    <mergeCell ref="A31:G31"/>
    <mergeCell ref="A32:G32"/>
    <mergeCell ref="E40:F42"/>
    <mergeCell ref="E39:F39"/>
    <mergeCell ref="G40:G42"/>
    <mergeCell ref="A222:F222"/>
    <mergeCell ref="A175:G175"/>
    <mergeCell ref="A219:G220"/>
    <mergeCell ref="A221:G221"/>
    <mergeCell ref="F277:G277"/>
    <mergeCell ref="C271:E271"/>
    <mergeCell ref="F271:G271"/>
    <mergeCell ref="F268:G268"/>
    <mergeCell ref="F253:G253"/>
    <mergeCell ref="F254:G254"/>
    <mergeCell ref="F255:G255"/>
    <mergeCell ref="F256:G256"/>
    <mergeCell ref="F257:G257"/>
    <mergeCell ref="F264:G264"/>
    <mergeCell ref="F265:G265"/>
    <mergeCell ref="F258:G258"/>
    <mergeCell ref="F261:G261"/>
    <mergeCell ref="A271:B271"/>
    <mergeCell ref="C259:E259"/>
    <mergeCell ref="F259:G259"/>
    <mergeCell ref="C260:E260"/>
    <mergeCell ref="F260:G260"/>
    <mergeCell ref="A261:B261"/>
    <mergeCell ref="F275:G275"/>
    <mergeCell ref="A174:G174"/>
    <mergeCell ref="C250:E250"/>
    <mergeCell ref="F250:G250"/>
    <mergeCell ref="C251:E251"/>
    <mergeCell ref="F251:G251"/>
    <mergeCell ref="C246:E246"/>
    <mergeCell ref="C255:E255"/>
    <mergeCell ref="C238:E238"/>
    <mergeCell ref="C254:E254"/>
    <mergeCell ref="C245:E245"/>
    <mergeCell ref="F245:G245"/>
    <mergeCell ref="C248:E248"/>
    <mergeCell ref="F248:G248"/>
    <mergeCell ref="C253:E253"/>
    <mergeCell ref="B232:K232"/>
    <mergeCell ref="B229:P229"/>
    <mergeCell ref="B230:P230"/>
    <mergeCell ref="B231:P231"/>
    <mergeCell ref="C235:E235"/>
    <mergeCell ref="F239:G239"/>
    <mergeCell ref="C249:E249"/>
    <mergeCell ref="F249:G249"/>
    <mergeCell ref="A251:B251"/>
    <mergeCell ref="F233:G233"/>
    <mergeCell ref="A64:G64"/>
    <mergeCell ref="A63:G63"/>
    <mergeCell ref="A62:G62"/>
    <mergeCell ref="A60:E61"/>
    <mergeCell ref="A45:G45"/>
    <mergeCell ref="F246:G246"/>
    <mergeCell ref="C247:E247"/>
    <mergeCell ref="C243:E243"/>
    <mergeCell ref="F243:G243"/>
    <mergeCell ref="C244:E244"/>
    <mergeCell ref="F244:G244"/>
    <mergeCell ref="F247:G247"/>
    <mergeCell ref="A242:F242"/>
    <mergeCell ref="A241:B241"/>
    <mergeCell ref="C234:E234"/>
    <mergeCell ref="F234:G234"/>
    <mergeCell ref="C236:E236"/>
    <mergeCell ref="F236:G236"/>
    <mergeCell ref="F238:G238"/>
    <mergeCell ref="F237:G237"/>
    <mergeCell ref="A173:G173"/>
    <mergeCell ref="C237:E237"/>
    <mergeCell ref="C239:E239"/>
    <mergeCell ref="F235:G235"/>
    <mergeCell ref="C257:E257"/>
    <mergeCell ref="C256:E256"/>
    <mergeCell ref="C258:E258"/>
    <mergeCell ref="C261:E261"/>
    <mergeCell ref="C263:E263"/>
    <mergeCell ref="F263:G263"/>
    <mergeCell ref="C270:E270"/>
    <mergeCell ref="F270:G270"/>
    <mergeCell ref="C273:E273"/>
    <mergeCell ref="F273:G273"/>
    <mergeCell ref="C269:E269"/>
    <mergeCell ref="F269:G269"/>
    <mergeCell ref="C276:E276"/>
    <mergeCell ref="F266:G266"/>
    <mergeCell ref="C264:E264"/>
    <mergeCell ref="C267:E267"/>
    <mergeCell ref="F267:G267"/>
    <mergeCell ref="F276:G276"/>
    <mergeCell ref="C277:E277"/>
    <mergeCell ref="C279:E279"/>
    <mergeCell ref="F279:G279"/>
    <mergeCell ref="C268:E268"/>
    <mergeCell ref="C266:E266"/>
    <mergeCell ref="C265:E265"/>
    <mergeCell ref="C274:E274"/>
    <mergeCell ref="F274:G274"/>
    <mergeCell ref="C275:E275"/>
    <mergeCell ref="C278:E278"/>
    <mergeCell ref="F278:G278"/>
    <mergeCell ref="C280:E280"/>
    <mergeCell ref="F280:G280"/>
    <mergeCell ref="A281:B281"/>
    <mergeCell ref="C281:E281"/>
    <mergeCell ref="F281:G281"/>
    <mergeCell ref="C283:E283"/>
    <mergeCell ref="F283:G283"/>
    <mergeCell ref="C284:E284"/>
    <mergeCell ref="F284:G284"/>
    <mergeCell ref="C285:E285"/>
    <mergeCell ref="F285:G285"/>
    <mergeCell ref="C286:E286"/>
    <mergeCell ref="F286:G286"/>
    <mergeCell ref="C287:E287"/>
    <mergeCell ref="F287:G287"/>
    <mergeCell ref="C288:E288"/>
    <mergeCell ref="F288:G288"/>
    <mergeCell ref="C289:E289"/>
    <mergeCell ref="F289:G289"/>
    <mergeCell ref="C290:E290"/>
    <mergeCell ref="F290:G290"/>
    <mergeCell ref="A291:B291"/>
    <mergeCell ref="C291:E291"/>
    <mergeCell ref="F291:G291"/>
    <mergeCell ref="C293:E293"/>
    <mergeCell ref="F293:G293"/>
    <mergeCell ref="C294:E294"/>
    <mergeCell ref="F294:G294"/>
    <mergeCell ref="C295:E295"/>
    <mergeCell ref="F295:G295"/>
    <mergeCell ref="C296:E296"/>
    <mergeCell ref="F296:G296"/>
    <mergeCell ref="C297:E297"/>
    <mergeCell ref="F297:G297"/>
    <mergeCell ref="C298:E298"/>
    <mergeCell ref="F298:G298"/>
    <mergeCell ref="F317:G317"/>
    <mergeCell ref="C299:E299"/>
    <mergeCell ref="F299:G299"/>
    <mergeCell ref="C300:E300"/>
    <mergeCell ref="F300:G300"/>
    <mergeCell ref="A301:B301"/>
    <mergeCell ref="C301:E301"/>
    <mergeCell ref="F301:G301"/>
    <mergeCell ref="C303:E303"/>
    <mergeCell ref="F303:G303"/>
    <mergeCell ref="C304:E304"/>
    <mergeCell ref="F304:G304"/>
    <mergeCell ref="C305:E305"/>
    <mergeCell ref="F305:G305"/>
    <mergeCell ref="D169:F169"/>
    <mergeCell ref="A311:B311"/>
    <mergeCell ref="C311:E311"/>
    <mergeCell ref="F311:G311"/>
    <mergeCell ref="A323:F323"/>
    <mergeCell ref="C306:E306"/>
    <mergeCell ref="F306:G306"/>
    <mergeCell ref="C307:E307"/>
    <mergeCell ref="F307:G307"/>
    <mergeCell ref="C308:E308"/>
    <mergeCell ref="F308:G308"/>
    <mergeCell ref="C309:E309"/>
    <mergeCell ref="F309:G309"/>
    <mergeCell ref="C310:E310"/>
    <mergeCell ref="F310:G310"/>
    <mergeCell ref="C313:E313"/>
    <mergeCell ref="F313:G313"/>
    <mergeCell ref="C314:E314"/>
    <mergeCell ref="F314:G314"/>
    <mergeCell ref="C315:E315"/>
    <mergeCell ref="F315:G315"/>
    <mergeCell ref="C316:E316"/>
    <mergeCell ref="F316:G316"/>
    <mergeCell ref="C317:E317"/>
  </mergeCells>
  <dataValidations count="1">
    <dataValidation type="list" allowBlank="1" showInputMessage="1" showErrorMessage="1" sqref="A24" xr:uid="{586B9314-DD54-4B58-A82D-01B5D9283737}">
      <formula1>"38,39,40"</formula1>
    </dataValidation>
  </dataValidations>
  <pageMargins left="0.70866141732283472" right="0.70866141732283472" top="0.74803149606299213" bottom="0.5535714285714286" header="0.31496062992125984" footer="0.31496062992125984"/>
  <pageSetup paperSize="9" scale="44" fitToHeight="0" orientation="landscape" r:id="rId1"/>
  <headerFooter>
    <oddHeader>&amp;L&amp;"Arial,Fett"&amp;14&amp;K000000Anlage zur jährlichen Meldung nach § 47 SGB VIII
Personal nach HKJGB (Stand 02.08.2023)</oddHeader>
    <oddFooter>&amp;C&amp;"Arial,Standard"&amp;10Seite &amp;P von &amp;N</oddFooter>
  </headerFooter>
  <rowBreaks count="7" manualBreakCount="7">
    <brk id="30" max="16383" man="1"/>
    <brk id="63" max="16383" man="1"/>
    <brk id="175" max="16383" man="1"/>
    <brk id="222" max="16383" man="1"/>
    <brk id="261" max="6" man="1"/>
    <brk id="292" max="6" man="1"/>
    <brk id="3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36C07-0085-444F-A1DF-46357E1F09E4}">
  <sheetPr>
    <pageSetUpPr fitToPage="1"/>
  </sheetPr>
  <dimension ref="A2:Q180"/>
  <sheetViews>
    <sheetView showGridLines="0" view="pageLayout" zoomScale="70" zoomScaleNormal="100" zoomScalePageLayoutView="70" workbookViewId="0">
      <selection activeCell="J15" sqref="J15:K15"/>
    </sheetView>
  </sheetViews>
  <sheetFormatPr baseColWidth="10" defaultColWidth="11.42578125" defaultRowHeight="15" x14ac:dyDescent="0.25"/>
  <cols>
    <col min="3" max="3" width="12.85546875" customWidth="1"/>
    <col min="11" max="11" width="13.140625" customWidth="1"/>
    <col min="15" max="15" width="11.42578125" customWidth="1"/>
  </cols>
  <sheetData>
    <row r="2" spans="1:17" ht="18.75" customHeight="1" x14ac:dyDescent="0.3">
      <c r="A2" s="594" t="s">
        <v>70</v>
      </c>
      <c r="B2" s="594"/>
      <c r="C2" s="594"/>
      <c r="D2" s="594"/>
      <c r="E2" s="594"/>
      <c r="F2" s="594"/>
      <c r="G2" s="594"/>
      <c r="H2" s="594"/>
      <c r="I2" s="594"/>
      <c r="J2" s="594"/>
      <c r="K2" s="594"/>
      <c r="L2" s="594"/>
      <c r="M2" s="594"/>
      <c r="N2" s="594"/>
      <c r="O2" s="594"/>
      <c r="P2" s="594"/>
      <c r="Q2" s="594"/>
    </row>
    <row r="3" spans="1:17" ht="15" customHeight="1" thickBot="1" x14ac:dyDescent="0.3">
      <c r="A3" s="721"/>
      <c r="B3" s="721"/>
      <c r="C3" s="721"/>
      <c r="D3" s="721"/>
      <c r="E3" s="721"/>
      <c r="F3" s="721"/>
    </row>
    <row r="4" spans="1:17" ht="22.15" customHeight="1" thickBot="1" x14ac:dyDescent="0.4">
      <c r="A4" s="722" t="s">
        <v>71</v>
      </c>
      <c r="B4" s="723"/>
      <c r="C4" s="723"/>
      <c r="D4" s="723"/>
      <c r="E4" s="723"/>
      <c r="F4" s="723"/>
      <c r="G4" s="723"/>
      <c r="H4" s="723"/>
      <c r="I4" s="723"/>
      <c r="J4" s="723"/>
      <c r="K4" s="723"/>
      <c r="L4" s="723"/>
      <c r="M4" s="723"/>
      <c r="N4" s="723"/>
      <c r="O4" s="723"/>
      <c r="P4" s="723"/>
      <c r="Q4" s="724"/>
    </row>
    <row r="5" spans="1:17" ht="45.75" customHeight="1" x14ac:dyDescent="0.25">
      <c r="A5" s="725" t="s">
        <v>24</v>
      </c>
      <c r="B5" s="726"/>
      <c r="C5" s="726"/>
      <c r="D5" s="726"/>
      <c r="E5" s="726"/>
      <c r="F5" s="727"/>
      <c r="G5" s="731" t="s">
        <v>72</v>
      </c>
      <c r="H5" s="732"/>
      <c r="I5" s="733"/>
      <c r="J5" s="734" t="s">
        <v>181</v>
      </c>
      <c r="K5" s="735"/>
      <c r="L5" s="736"/>
      <c r="M5" s="731" t="s">
        <v>23</v>
      </c>
      <c r="N5" s="733"/>
      <c r="O5" s="731" t="s">
        <v>22</v>
      </c>
      <c r="P5" s="732"/>
      <c r="Q5" s="739"/>
    </row>
    <row r="6" spans="1:17" ht="78.75" customHeight="1" thickBot="1" x14ac:dyDescent="0.3">
      <c r="A6" s="728"/>
      <c r="B6" s="729"/>
      <c r="C6" s="729"/>
      <c r="D6" s="729"/>
      <c r="E6" s="729"/>
      <c r="F6" s="730"/>
      <c r="G6" s="742" t="s">
        <v>73</v>
      </c>
      <c r="H6" s="743"/>
      <c r="I6" s="744"/>
      <c r="J6" s="745" t="s">
        <v>74</v>
      </c>
      <c r="K6" s="745"/>
      <c r="L6" s="28" t="s">
        <v>75</v>
      </c>
      <c r="M6" s="737"/>
      <c r="N6" s="738"/>
      <c r="O6" s="737"/>
      <c r="P6" s="740"/>
      <c r="Q6" s="741"/>
    </row>
    <row r="7" spans="1:17" ht="16.899999999999999" customHeight="1" x14ac:dyDescent="0.25">
      <c r="A7" s="710" t="s">
        <v>21</v>
      </c>
      <c r="B7" s="711"/>
      <c r="C7" s="711"/>
      <c r="D7" s="711"/>
      <c r="E7" s="711"/>
      <c r="F7" s="711"/>
      <c r="G7" s="712">
        <v>22.5</v>
      </c>
      <c r="H7" s="713"/>
      <c r="I7" s="713"/>
      <c r="J7" s="637"/>
      <c r="K7" s="637"/>
      <c r="L7" s="29"/>
      <c r="M7" s="714">
        <v>0.2</v>
      </c>
      <c r="N7" s="715"/>
      <c r="O7" s="716">
        <f>(G7*J7*M7)+(G7*L7*M7)</f>
        <v>0</v>
      </c>
      <c r="P7" s="717"/>
      <c r="Q7" s="718"/>
    </row>
    <row r="8" spans="1:17" ht="16.899999999999999" customHeight="1" x14ac:dyDescent="0.25">
      <c r="A8" s="719"/>
      <c r="B8" s="720"/>
      <c r="C8" s="720"/>
      <c r="D8" s="720"/>
      <c r="E8" s="720"/>
      <c r="F8" s="720"/>
      <c r="G8" s="619">
        <v>30</v>
      </c>
      <c r="H8" s="620"/>
      <c r="I8" s="620"/>
      <c r="J8" s="621"/>
      <c r="K8" s="621"/>
      <c r="L8" s="30"/>
      <c r="M8" s="622">
        <v>0.2</v>
      </c>
      <c r="N8" s="623"/>
      <c r="O8" s="624">
        <f>(G8*J8*M8)+(G8*L8*M8)</f>
        <v>0</v>
      </c>
      <c r="P8" s="625"/>
      <c r="Q8" s="626"/>
    </row>
    <row r="9" spans="1:17" ht="16.899999999999999" customHeight="1" x14ac:dyDescent="0.25">
      <c r="A9" s="617"/>
      <c r="B9" s="618"/>
      <c r="C9" s="618"/>
      <c r="D9" s="618"/>
      <c r="E9" s="618"/>
      <c r="F9" s="618"/>
      <c r="G9" s="619">
        <v>42.5</v>
      </c>
      <c r="H9" s="620"/>
      <c r="I9" s="620"/>
      <c r="J9" s="705"/>
      <c r="K9" s="706"/>
      <c r="L9" s="30"/>
      <c r="M9" s="622">
        <v>0.2</v>
      </c>
      <c r="N9" s="623"/>
      <c r="O9" s="624">
        <f t="shared" ref="O9:O26" si="0">(G9*J9*M9)+(G9*L9*M9)</f>
        <v>0</v>
      </c>
      <c r="P9" s="625"/>
      <c r="Q9" s="626"/>
    </row>
    <row r="10" spans="1:17" ht="16.899999999999999" customHeight="1" thickBot="1" x14ac:dyDescent="0.3">
      <c r="A10" s="627"/>
      <c r="B10" s="628"/>
      <c r="C10" s="628"/>
      <c r="D10" s="628"/>
      <c r="E10" s="628"/>
      <c r="F10" s="628"/>
      <c r="G10" s="707">
        <v>50</v>
      </c>
      <c r="H10" s="629"/>
      <c r="I10" s="629"/>
      <c r="J10" s="708"/>
      <c r="K10" s="709"/>
      <c r="L10" s="31"/>
      <c r="M10" s="631">
        <v>0.2</v>
      </c>
      <c r="N10" s="632"/>
      <c r="O10" s="687">
        <f t="shared" si="0"/>
        <v>0</v>
      </c>
      <c r="P10" s="688"/>
      <c r="Q10" s="689"/>
    </row>
    <row r="11" spans="1:17" ht="16.899999999999999" customHeight="1" x14ac:dyDescent="0.25">
      <c r="A11" s="702" t="s">
        <v>76</v>
      </c>
      <c r="B11" s="703"/>
      <c r="C11" s="703"/>
      <c r="D11" s="703"/>
      <c r="E11" s="703"/>
      <c r="F11" s="703"/>
      <c r="G11" s="665">
        <v>22.5</v>
      </c>
      <c r="H11" s="666"/>
      <c r="I11" s="666"/>
      <c r="J11" s="704"/>
      <c r="K11" s="704"/>
      <c r="L11" s="32"/>
      <c r="M11" s="668">
        <v>0.2</v>
      </c>
      <c r="N11" s="669"/>
      <c r="O11" s="670">
        <f t="shared" si="0"/>
        <v>0</v>
      </c>
      <c r="P11" s="671"/>
      <c r="Q11" s="672"/>
    </row>
    <row r="12" spans="1:17" ht="16.899999999999999" customHeight="1" x14ac:dyDescent="0.25">
      <c r="A12" s="698"/>
      <c r="B12" s="699"/>
      <c r="C12" s="699"/>
      <c r="D12" s="699"/>
      <c r="E12" s="699"/>
      <c r="F12" s="699"/>
      <c r="G12" s="645">
        <v>30</v>
      </c>
      <c r="H12" s="646"/>
      <c r="I12" s="646"/>
      <c r="J12" s="647"/>
      <c r="K12" s="647"/>
      <c r="L12" s="33"/>
      <c r="M12" s="648">
        <v>0.2</v>
      </c>
      <c r="N12" s="649"/>
      <c r="O12" s="650">
        <f t="shared" si="0"/>
        <v>0</v>
      </c>
      <c r="P12" s="651"/>
      <c r="Q12" s="652"/>
    </row>
    <row r="13" spans="1:17" ht="16.899999999999999" customHeight="1" x14ac:dyDescent="0.25">
      <c r="A13" s="698"/>
      <c r="B13" s="699"/>
      <c r="C13" s="699"/>
      <c r="D13" s="699"/>
      <c r="E13" s="699"/>
      <c r="F13" s="699"/>
      <c r="G13" s="645">
        <v>42.5</v>
      </c>
      <c r="H13" s="646"/>
      <c r="I13" s="646"/>
      <c r="J13" s="647"/>
      <c r="K13" s="647"/>
      <c r="L13" s="33"/>
      <c r="M13" s="648">
        <v>0.2</v>
      </c>
      <c r="N13" s="649"/>
      <c r="O13" s="650">
        <f t="shared" si="0"/>
        <v>0</v>
      </c>
      <c r="P13" s="651"/>
      <c r="Q13" s="652"/>
    </row>
    <row r="14" spans="1:17" ht="16.899999999999999" customHeight="1" thickBot="1" x14ac:dyDescent="0.3">
      <c r="A14" s="700"/>
      <c r="B14" s="701"/>
      <c r="C14" s="701"/>
      <c r="D14" s="701"/>
      <c r="E14" s="701"/>
      <c r="F14" s="701"/>
      <c r="G14" s="655">
        <v>50</v>
      </c>
      <c r="H14" s="656"/>
      <c r="I14" s="656"/>
      <c r="J14" s="657"/>
      <c r="K14" s="657"/>
      <c r="L14" s="34"/>
      <c r="M14" s="658">
        <v>0.2</v>
      </c>
      <c r="N14" s="659"/>
      <c r="O14" s="660">
        <f t="shared" si="0"/>
        <v>0</v>
      </c>
      <c r="P14" s="661"/>
      <c r="Q14" s="662"/>
    </row>
    <row r="15" spans="1:17" ht="16.899999999999999" customHeight="1" x14ac:dyDescent="0.25">
      <c r="A15" s="690" t="s">
        <v>20</v>
      </c>
      <c r="B15" s="691"/>
      <c r="C15" s="691"/>
      <c r="D15" s="691"/>
      <c r="E15" s="691"/>
      <c r="F15" s="691"/>
      <c r="G15" s="692">
        <v>22.5</v>
      </c>
      <c r="H15" s="693"/>
      <c r="I15" s="693"/>
      <c r="J15" s="637"/>
      <c r="K15" s="637"/>
      <c r="L15" s="35"/>
      <c r="M15" s="694">
        <v>7.0000000000000007E-2</v>
      </c>
      <c r="N15" s="695"/>
      <c r="O15" s="640">
        <f t="shared" si="0"/>
        <v>0</v>
      </c>
      <c r="P15" s="641"/>
      <c r="Q15" s="642"/>
    </row>
    <row r="16" spans="1:17" ht="16.899999999999999" customHeight="1" x14ac:dyDescent="0.25">
      <c r="A16" s="696"/>
      <c r="B16" s="697"/>
      <c r="C16" s="697"/>
      <c r="D16" s="697"/>
      <c r="E16" s="697"/>
      <c r="F16" s="697"/>
      <c r="G16" s="676">
        <v>30</v>
      </c>
      <c r="H16" s="677"/>
      <c r="I16" s="677"/>
      <c r="J16" s="621"/>
      <c r="K16" s="621"/>
      <c r="L16" s="30"/>
      <c r="M16" s="678">
        <v>7.0000000000000007E-2</v>
      </c>
      <c r="N16" s="679"/>
      <c r="O16" s="624">
        <f t="shared" si="0"/>
        <v>0</v>
      </c>
      <c r="P16" s="625"/>
      <c r="Q16" s="626"/>
    </row>
    <row r="17" spans="1:17" ht="16.899999999999999" customHeight="1" x14ac:dyDescent="0.25">
      <c r="A17" s="673"/>
      <c r="B17" s="674"/>
      <c r="C17" s="674"/>
      <c r="D17" s="674"/>
      <c r="E17" s="674"/>
      <c r="F17" s="675"/>
      <c r="G17" s="676">
        <v>42.5</v>
      </c>
      <c r="H17" s="677"/>
      <c r="I17" s="677"/>
      <c r="J17" s="621"/>
      <c r="K17" s="621"/>
      <c r="L17" s="30"/>
      <c r="M17" s="678">
        <v>7.0000000000000007E-2</v>
      </c>
      <c r="N17" s="679"/>
      <c r="O17" s="624">
        <f t="shared" si="0"/>
        <v>0</v>
      </c>
      <c r="P17" s="625"/>
      <c r="Q17" s="626"/>
    </row>
    <row r="18" spans="1:17" ht="16.899999999999999" customHeight="1" thickBot="1" x14ac:dyDescent="0.3">
      <c r="A18" s="680"/>
      <c r="B18" s="681"/>
      <c r="C18" s="681"/>
      <c r="D18" s="681"/>
      <c r="E18" s="681"/>
      <c r="F18" s="682"/>
      <c r="G18" s="683">
        <v>50</v>
      </c>
      <c r="H18" s="684"/>
      <c r="I18" s="684"/>
      <c r="J18" s="630"/>
      <c r="K18" s="630"/>
      <c r="L18" s="31"/>
      <c r="M18" s="685">
        <v>7.0000000000000007E-2</v>
      </c>
      <c r="N18" s="686"/>
      <c r="O18" s="687">
        <f t="shared" si="0"/>
        <v>0</v>
      </c>
      <c r="P18" s="688"/>
      <c r="Q18" s="689"/>
    </row>
    <row r="19" spans="1:17" ht="16.899999999999999" customHeight="1" x14ac:dyDescent="0.25">
      <c r="A19" s="663" t="s">
        <v>77</v>
      </c>
      <c r="B19" s="664"/>
      <c r="C19" s="664"/>
      <c r="D19" s="664"/>
      <c r="E19" s="664"/>
      <c r="F19" s="664"/>
      <c r="G19" s="665">
        <v>22.5</v>
      </c>
      <c r="H19" s="666"/>
      <c r="I19" s="666"/>
      <c r="J19" s="667"/>
      <c r="K19" s="667"/>
      <c r="L19" s="36"/>
      <c r="M19" s="668">
        <v>7.0000000000000007E-2</v>
      </c>
      <c r="N19" s="669"/>
      <c r="O19" s="670">
        <f t="shared" si="0"/>
        <v>0</v>
      </c>
      <c r="P19" s="671"/>
      <c r="Q19" s="672"/>
    </row>
    <row r="20" spans="1:17" ht="16.899999999999999" customHeight="1" x14ac:dyDescent="0.25">
      <c r="A20" s="643"/>
      <c r="B20" s="644"/>
      <c r="C20" s="644"/>
      <c r="D20" s="644"/>
      <c r="E20" s="644"/>
      <c r="F20" s="644"/>
      <c r="G20" s="645">
        <v>30</v>
      </c>
      <c r="H20" s="646"/>
      <c r="I20" s="646"/>
      <c r="J20" s="647"/>
      <c r="K20" s="647"/>
      <c r="L20" s="33"/>
      <c r="M20" s="648">
        <v>7.0000000000000007E-2</v>
      </c>
      <c r="N20" s="649"/>
      <c r="O20" s="650">
        <f t="shared" si="0"/>
        <v>0</v>
      </c>
      <c r="P20" s="651"/>
      <c r="Q20" s="652"/>
    </row>
    <row r="21" spans="1:17" ht="16.899999999999999" customHeight="1" x14ac:dyDescent="0.25">
      <c r="A21" s="643"/>
      <c r="B21" s="644"/>
      <c r="C21" s="644"/>
      <c r="D21" s="644"/>
      <c r="E21" s="644"/>
      <c r="F21" s="644"/>
      <c r="G21" s="645">
        <v>42.5</v>
      </c>
      <c r="H21" s="646"/>
      <c r="I21" s="646"/>
      <c r="J21" s="647"/>
      <c r="K21" s="647"/>
      <c r="L21" s="33"/>
      <c r="M21" s="648">
        <v>7.0000000000000007E-2</v>
      </c>
      <c r="N21" s="649"/>
      <c r="O21" s="650">
        <f t="shared" si="0"/>
        <v>0</v>
      </c>
      <c r="P21" s="651"/>
      <c r="Q21" s="652"/>
    </row>
    <row r="22" spans="1:17" ht="16.899999999999999" customHeight="1" thickBot="1" x14ac:dyDescent="0.3">
      <c r="A22" s="653"/>
      <c r="B22" s="654"/>
      <c r="C22" s="654"/>
      <c r="D22" s="654"/>
      <c r="E22" s="654"/>
      <c r="F22" s="654"/>
      <c r="G22" s="655">
        <v>50</v>
      </c>
      <c r="H22" s="656"/>
      <c r="I22" s="656"/>
      <c r="J22" s="657"/>
      <c r="K22" s="657"/>
      <c r="L22" s="34"/>
      <c r="M22" s="658">
        <v>7.0000000000000007E-2</v>
      </c>
      <c r="N22" s="659"/>
      <c r="O22" s="660">
        <f t="shared" si="0"/>
        <v>0</v>
      </c>
      <c r="P22" s="661"/>
      <c r="Q22" s="662"/>
    </row>
    <row r="23" spans="1:17" ht="16.899999999999999" customHeight="1" x14ac:dyDescent="0.25">
      <c r="A23" s="633" t="s">
        <v>19</v>
      </c>
      <c r="B23" s="634"/>
      <c r="C23" s="634"/>
      <c r="D23" s="634"/>
      <c r="E23" s="634"/>
      <c r="F23" s="634"/>
      <c r="G23" s="635">
        <v>22.5</v>
      </c>
      <c r="H23" s="636"/>
      <c r="I23" s="636"/>
      <c r="J23" s="637"/>
      <c r="K23" s="637"/>
      <c r="L23" s="35"/>
      <c r="M23" s="638">
        <v>0.06</v>
      </c>
      <c r="N23" s="639"/>
      <c r="O23" s="640">
        <f t="shared" si="0"/>
        <v>0</v>
      </c>
      <c r="P23" s="641"/>
      <c r="Q23" s="642"/>
    </row>
    <row r="24" spans="1:17" ht="16.899999999999999" customHeight="1" x14ac:dyDescent="0.25">
      <c r="A24" s="617"/>
      <c r="B24" s="618"/>
      <c r="C24" s="618"/>
      <c r="D24" s="618"/>
      <c r="E24" s="618"/>
      <c r="F24" s="618"/>
      <c r="G24" s="619">
        <v>30</v>
      </c>
      <c r="H24" s="620"/>
      <c r="I24" s="620"/>
      <c r="J24" s="621"/>
      <c r="K24" s="621"/>
      <c r="L24" s="30"/>
      <c r="M24" s="622">
        <v>0.06</v>
      </c>
      <c r="N24" s="623"/>
      <c r="O24" s="624">
        <f t="shared" si="0"/>
        <v>0</v>
      </c>
      <c r="P24" s="625"/>
      <c r="Q24" s="626"/>
    </row>
    <row r="25" spans="1:17" ht="16.899999999999999" customHeight="1" x14ac:dyDescent="0.25">
      <c r="A25" s="617"/>
      <c r="B25" s="618"/>
      <c r="C25" s="618"/>
      <c r="D25" s="618"/>
      <c r="E25" s="618"/>
      <c r="F25" s="618"/>
      <c r="G25" s="619">
        <v>42.5</v>
      </c>
      <c r="H25" s="620"/>
      <c r="I25" s="620"/>
      <c r="J25" s="621"/>
      <c r="K25" s="621"/>
      <c r="L25" s="30"/>
      <c r="M25" s="622">
        <v>0.06</v>
      </c>
      <c r="N25" s="623"/>
      <c r="O25" s="624">
        <f t="shared" si="0"/>
        <v>0</v>
      </c>
      <c r="P25" s="625"/>
      <c r="Q25" s="626"/>
    </row>
    <row r="26" spans="1:17" ht="16.899999999999999" customHeight="1" thickBot="1" x14ac:dyDescent="0.3">
      <c r="A26" s="627"/>
      <c r="B26" s="628"/>
      <c r="C26" s="628"/>
      <c r="D26" s="628"/>
      <c r="E26" s="628"/>
      <c r="F26" s="628"/>
      <c r="G26" s="629">
        <v>50</v>
      </c>
      <c r="H26" s="629"/>
      <c r="I26" s="629"/>
      <c r="J26" s="630"/>
      <c r="K26" s="630"/>
      <c r="L26" s="31"/>
      <c r="M26" s="631">
        <v>0.06</v>
      </c>
      <c r="N26" s="632"/>
      <c r="O26" s="624">
        <f t="shared" si="0"/>
        <v>0</v>
      </c>
      <c r="P26" s="625"/>
      <c r="Q26" s="626"/>
    </row>
    <row r="27" spans="1:17" ht="18.75" customHeight="1" thickBot="1" x14ac:dyDescent="0.3">
      <c r="A27" s="598" t="s">
        <v>78</v>
      </c>
      <c r="B27" s="599"/>
      <c r="C27" s="599"/>
      <c r="D27" s="599"/>
      <c r="E27" s="599"/>
      <c r="F27" s="600"/>
      <c r="G27" s="601"/>
      <c r="H27" s="601"/>
      <c r="I27" s="601"/>
      <c r="J27" s="602">
        <f>SUM(J7:L26)</f>
        <v>0</v>
      </c>
      <c r="K27" s="603"/>
      <c r="L27" s="604"/>
      <c r="M27" s="37"/>
      <c r="N27" s="37"/>
    </row>
    <row r="28" spans="1:17" ht="18.75" customHeight="1" x14ac:dyDescent="0.25">
      <c r="A28" s="605" t="s">
        <v>79</v>
      </c>
      <c r="B28" s="606"/>
      <c r="C28" s="606"/>
      <c r="D28" s="606"/>
      <c r="E28" s="606"/>
      <c r="F28" s="607"/>
      <c r="N28" s="38"/>
      <c r="O28" s="608">
        <f>SUM(O7:Q26)</f>
        <v>0</v>
      </c>
      <c r="P28" s="609"/>
      <c r="Q28" s="610"/>
    </row>
    <row r="29" spans="1:17" ht="18.75" customHeight="1" thickBot="1" x14ac:dyDescent="0.3">
      <c r="A29" s="611" t="s">
        <v>80</v>
      </c>
      <c r="B29" s="612"/>
      <c r="C29" s="612"/>
      <c r="D29" s="612"/>
      <c r="E29" s="612"/>
      <c r="F29" s="613"/>
      <c r="N29" s="39"/>
      <c r="O29" s="614">
        <f xml:space="preserve"> O28*15%+O28</f>
        <v>0</v>
      </c>
      <c r="P29" s="615"/>
      <c r="Q29" s="616"/>
    </row>
    <row r="30" spans="1:17" ht="10.15" customHeight="1" x14ac:dyDescent="0.25">
      <c r="A30" s="40"/>
      <c r="B30" s="40"/>
      <c r="C30" s="41"/>
      <c r="D30" s="41"/>
      <c r="M30" s="42"/>
      <c r="N30" s="42"/>
      <c r="O30" s="42"/>
    </row>
    <row r="31" spans="1:17" ht="57.6" customHeight="1" x14ac:dyDescent="0.25">
      <c r="A31" s="592" t="s">
        <v>81</v>
      </c>
      <c r="B31" s="592"/>
      <c r="C31" s="592"/>
      <c r="D31" s="592"/>
      <c r="E31" s="592"/>
      <c r="F31" s="592"/>
      <c r="G31" s="592"/>
      <c r="H31" s="592"/>
      <c r="I31" s="592"/>
      <c r="J31" s="592"/>
      <c r="K31" s="592"/>
      <c r="L31" s="592"/>
      <c r="M31" s="592"/>
      <c r="N31" s="592"/>
      <c r="O31" s="592"/>
      <c r="P31" s="592"/>
      <c r="Q31" s="592"/>
    </row>
    <row r="32" spans="1:17" ht="42.2" customHeight="1" x14ac:dyDescent="0.25">
      <c r="A32" s="593" t="s">
        <v>82</v>
      </c>
      <c r="B32" s="593"/>
      <c r="C32" s="593"/>
      <c r="D32" s="593"/>
      <c r="E32" s="593"/>
      <c r="F32" s="593"/>
      <c r="G32" s="593"/>
      <c r="H32" s="593"/>
      <c r="I32" s="593"/>
      <c r="J32" s="593"/>
      <c r="K32" s="593"/>
      <c r="L32" s="593"/>
      <c r="M32" s="593"/>
      <c r="N32" s="593"/>
      <c r="O32" s="593"/>
      <c r="P32" s="593"/>
      <c r="Q32" s="593"/>
    </row>
    <row r="33" spans="1:17" ht="25.5" customHeight="1" x14ac:dyDescent="0.25">
      <c r="A33" s="593"/>
      <c r="B33" s="593"/>
      <c r="C33" s="593"/>
      <c r="D33" s="593"/>
      <c r="E33" s="593"/>
      <c r="F33" s="593"/>
      <c r="G33" s="593"/>
      <c r="H33" s="593"/>
      <c r="I33" s="593"/>
      <c r="J33" s="593"/>
      <c r="K33" s="593"/>
      <c r="L33" s="593"/>
      <c r="M33" s="593"/>
      <c r="N33" s="593"/>
      <c r="O33" s="593"/>
      <c r="P33" s="593"/>
      <c r="Q33" s="593"/>
    </row>
    <row r="34" spans="1:17" x14ac:dyDescent="0.25">
      <c r="A34" s="43"/>
      <c r="B34" s="43"/>
      <c r="C34" s="43"/>
      <c r="D34" s="43"/>
      <c r="E34" s="43"/>
      <c r="F34" s="43"/>
      <c r="G34" s="43"/>
      <c r="H34" s="43"/>
      <c r="I34" s="43"/>
      <c r="J34" s="43"/>
      <c r="K34" s="43"/>
      <c r="L34" s="43"/>
      <c r="M34" s="43"/>
      <c r="N34" s="43"/>
      <c r="O34" s="43"/>
      <c r="P34" s="43"/>
      <c r="Q34" s="43"/>
    </row>
    <row r="35" spans="1:17" x14ac:dyDescent="0.25">
      <c r="A35" s="43"/>
      <c r="B35" s="43"/>
      <c r="C35" s="43"/>
      <c r="D35" s="43"/>
      <c r="E35" s="43"/>
      <c r="F35" s="43"/>
      <c r="G35" s="43"/>
      <c r="H35" s="43"/>
      <c r="I35" s="43"/>
      <c r="J35" s="43"/>
      <c r="K35" s="43"/>
      <c r="L35" s="43"/>
      <c r="M35" s="43"/>
      <c r="N35" s="43"/>
      <c r="O35" s="43"/>
      <c r="P35" s="43"/>
      <c r="Q35" s="43"/>
    </row>
    <row r="37" spans="1:17" ht="18.75" customHeight="1" x14ac:dyDescent="0.3">
      <c r="A37" s="594" t="s">
        <v>83</v>
      </c>
      <c r="B37" s="594"/>
      <c r="C37" s="594"/>
      <c r="D37" s="594"/>
      <c r="E37" s="594"/>
      <c r="F37" s="594"/>
      <c r="G37" s="594"/>
      <c r="H37" s="594"/>
      <c r="I37" s="594"/>
      <c r="J37" s="594"/>
      <c r="K37" s="594"/>
      <c r="L37" s="594"/>
      <c r="M37" s="594"/>
      <c r="N37" s="594"/>
      <c r="O37" s="594"/>
      <c r="P37" s="594"/>
      <c r="Q37" s="594"/>
    </row>
    <row r="38" spans="1:17" ht="19.5" thickBot="1" x14ac:dyDescent="0.35">
      <c r="A38" s="594"/>
      <c r="B38" s="594"/>
      <c r="C38" s="594"/>
      <c r="D38" s="594"/>
      <c r="E38" s="594"/>
      <c r="F38" s="594"/>
      <c r="G38" s="594"/>
      <c r="H38" s="594"/>
      <c r="I38" s="594"/>
      <c r="J38" s="594"/>
      <c r="K38" s="594"/>
      <c r="L38" s="594"/>
      <c r="M38" s="594"/>
      <c r="N38" s="594"/>
      <c r="O38" s="594"/>
      <c r="P38" s="594"/>
      <c r="Q38" s="594"/>
    </row>
    <row r="39" spans="1:17" ht="15.75" thickBot="1" x14ac:dyDescent="0.3">
      <c r="A39" s="595" t="s">
        <v>84</v>
      </c>
      <c r="B39" s="596"/>
      <c r="C39" s="596"/>
      <c r="D39" s="596"/>
      <c r="E39" s="596"/>
      <c r="F39" s="596"/>
      <c r="G39" s="596"/>
      <c r="H39" s="596"/>
      <c r="I39" s="596"/>
      <c r="J39" s="596"/>
      <c r="K39" s="596"/>
      <c r="L39" s="596"/>
      <c r="M39" s="596"/>
      <c r="N39" s="596"/>
      <c r="O39" s="596"/>
      <c r="P39" s="596"/>
      <c r="Q39" s="597"/>
    </row>
    <row r="40" spans="1:17" ht="46.5" customHeight="1" thickBot="1" x14ac:dyDescent="0.3">
      <c r="A40" s="495" t="s">
        <v>85</v>
      </c>
      <c r="B40" s="496"/>
      <c r="C40" s="496"/>
      <c r="D40" s="496"/>
      <c r="E40" s="496"/>
      <c r="F40" s="496"/>
      <c r="G40" s="496"/>
      <c r="H40" s="496"/>
      <c r="I40" s="496"/>
      <c r="J40" s="496"/>
      <c r="K40" s="496"/>
      <c r="L40" s="496"/>
      <c r="M40" s="496"/>
      <c r="N40" s="496"/>
      <c r="O40" s="496"/>
      <c r="P40" s="496"/>
      <c r="Q40" s="497"/>
    </row>
    <row r="41" spans="1:17" ht="37.15" customHeight="1" thickBot="1" x14ac:dyDescent="0.3">
      <c r="A41" s="498" t="s">
        <v>86</v>
      </c>
      <c r="B41" s="499"/>
      <c r="C41" s="499"/>
      <c r="D41" s="499"/>
      <c r="E41" s="499"/>
      <c r="F41" s="499"/>
      <c r="G41" s="499"/>
      <c r="H41" s="499"/>
      <c r="I41" s="499"/>
      <c r="J41" s="499"/>
      <c r="K41" s="499"/>
      <c r="L41" s="499"/>
      <c r="M41" s="499"/>
      <c r="N41" s="499"/>
      <c r="O41" s="499"/>
      <c r="P41" s="499"/>
      <c r="Q41" s="500"/>
    </row>
    <row r="42" spans="1:17" ht="38.25" thickBot="1" x14ac:dyDescent="0.3">
      <c r="A42" s="591" t="s">
        <v>11</v>
      </c>
      <c r="B42" s="508"/>
      <c r="C42" s="505"/>
      <c r="D42" s="44" t="s">
        <v>87</v>
      </c>
      <c r="E42" s="504" t="s">
        <v>64</v>
      </c>
      <c r="F42" s="505"/>
      <c r="G42" s="506" t="s">
        <v>88</v>
      </c>
      <c r="H42" s="507"/>
      <c r="I42" s="504" t="s">
        <v>9</v>
      </c>
      <c r="J42" s="508"/>
      <c r="K42" s="508"/>
      <c r="L42" s="505"/>
      <c r="M42" s="504" t="s">
        <v>89</v>
      </c>
      <c r="N42" s="508"/>
      <c r="O42" s="505"/>
      <c r="P42" s="506" t="s">
        <v>90</v>
      </c>
      <c r="Q42" s="509"/>
    </row>
    <row r="43" spans="1:17" ht="15.75" x14ac:dyDescent="0.25">
      <c r="A43" s="584"/>
      <c r="B43" s="585"/>
      <c r="C43" s="586"/>
      <c r="D43" s="45"/>
      <c r="E43" s="587"/>
      <c r="F43" s="588"/>
      <c r="G43" s="587"/>
      <c r="H43" s="588"/>
      <c r="I43" s="589"/>
      <c r="J43" s="585"/>
      <c r="K43" s="585"/>
      <c r="L43" s="586"/>
      <c r="M43" s="589"/>
      <c r="N43" s="585"/>
      <c r="O43" s="586"/>
      <c r="P43" s="589"/>
      <c r="Q43" s="590"/>
    </row>
    <row r="44" spans="1:17" ht="15.75" x14ac:dyDescent="0.25">
      <c r="A44" s="580"/>
      <c r="B44" s="577"/>
      <c r="C44" s="578"/>
      <c r="D44" s="45"/>
      <c r="E44" s="581"/>
      <c r="F44" s="582"/>
      <c r="G44" s="581"/>
      <c r="H44" s="582"/>
      <c r="I44" s="576"/>
      <c r="J44" s="577"/>
      <c r="K44" s="577"/>
      <c r="L44" s="578"/>
      <c r="M44" s="576"/>
      <c r="N44" s="577"/>
      <c r="O44" s="578"/>
      <c r="P44" s="576"/>
      <c r="Q44" s="583"/>
    </row>
    <row r="45" spans="1:17" ht="15.75" x14ac:dyDescent="0.25">
      <c r="A45" s="580"/>
      <c r="B45" s="577"/>
      <c r="C45" s="578"/>
      <c r="D45" s="45"/>
      <c r="E45" s="581"/>
      <c r="F45" s="582"/>
      <c r="G45" s="581"/>
      <c r="H45" s="582"/>
      <c r="I45" s="576"/>
      <c r="J45" s="577"/>
      <c r="K45" s="577"/>
      <c r="L45" s="578"/>
      <c r="M45" s="576"/>
      <c r="N45" s="577"/>
      <c r="O45" s="578"/>
      <c r="P45" s="576"/>
      <c r="Q45" s="583"/>
    </row>
    <row r="46" spans="1:17" ht="15.75" x14ac:dyDescent="0.25">
      <c r="A46" s="580"/>
      <c r="B46" s="577"/>
      <c r="C46" s="578"/>
      <c r="D46" s="45"/>
      <c r="E46" s="581"/>
      <c r="F46" s="582"/>
      <c r="G46" s="581"/>
      <c r="H46" s="582"/>
      <c r="I46" s="576"/>
      <c r="J46" s="577"/>
      <c r="K46" s="577"/>
      <c r="L46" s="578"/>
      <c r="M46" s="576"/>
      <c r="N46" s="577"/>
      <c r="O46" s="578"/>
      <c r="P46" s="576"/>
      <c r="Q46" s="583"/>
    </row>
    <row r="47" spans="1:17" ht="15.75" x14ac:dyDescent="0.25">
      <c r="A47" s="580"/>
      <c r="B47" s="577"/>
      <c r="C47" s="578"/>
      <c r="D47" s="45"/>
      <c r="E47" s="581"/>
      <c r="F47" s="582"/>
      <c r="G47" s="581"/>
      <c r="H47" s="582"/>
      <c r="I47" s="576"/>
      <c r="J47" s="577"/>
      <c r="K47" s="577"/>
      <c r="L47" s="578"/>
      <c r="M47" s="576"/>
      <c r="N47" s="577"/>
      <c r="O47" s="578"/>
      <c r="P47" s="576"/>
      <c r="Q47" s="583"/>
    </row>
    <row r="48" spans="1:17" ht="15.75" x14ac:dyDescent="0.25">
      <c r="A48" s="580"/>
      <c r="B48" s="577"/>
      <c r="C48" s="578"/>
      <c r="D48" s="45"/>
      <c r="E48" s="581"/>
      <c r="F48" s="582"/>
      <c r="G48" s="581"/>
      <c r="H48" s="582"/>
      <c r="I48" s="576"/>
      <c r="J48" s="577"/>
      <c r="K48" s="577"/>
      <c r="L48" s="578"/>
      <c r="M48" s="576"/>
      <c r="N48" s="577"/>
      <c r="O48" s="578"/>
      <c r="P48" s="576"/>
      <c r="Q48" s="583"/>
    </row>
    <row r="49" spans="1:17" ht="15.75" x14ac:dyDescent="0.25">
      <c r="A49" s="580"/>
      <c r="B49" s="577"/>
      <c r="C49" s="578"/>
      <c r="D49" s="45"/>
      <c r="E49" s="581"/>
      <c r="F49" s="582"/>
      <c r="G49" s="581"/>
      <c r="H49" s="582"/>
      <c r="I49" s="576"/>
      <c r="J49" s="577"/>
      <c r="K49" s="577"/>
      <c r="L49" s="578"/>
      <c r="M49" s="576"/>
      <c r="N49" s="577"/>
      <c r="O49" s="578"/>
      <c r="P49" s="576"/>
      <c r="Q49" s="583"/>
    </row>
    <row r="50" spans="1:17" ht="15.75" x14ac:dyDescent="0.25">
      <c r="A50" s="580"/>
      <c r="B50" s="577"/>
      <c r="C50" s="578"/>
      <c r="D50" s="45"/>
      <c r="E50" s="581"/>
      <c r="F50" s="582"/>
      <c r="G50" s="581"/>
      <c r="H50" s="582"/>
      <c r="I50" s="576"/>
      <c r="J50" s="577"/>
      <c r="K50" s="577"/>
      <c r="L50" s="578"/>
      <c r="M50" s="576"/>
      <c r="N50" s="577"/>
      <c r="O50" s="578"/>
      <c r="P50" s="576"/>
      <c r="Q50" s="583"/>
    </row>
    <row r="51" spans="1:17" ht="15.75" x14ac:dyDescent="0.25">
      <c r="A51" s="580"/>
      <c r="B51" s="577"/>
      <c r="C51" s="578"/>
      <c r="D51" s="45"/>
      <c r="E51" s="581"/>
      <c r="F51" s="582"/>
      <c r="G51" s="581"/>
      <c r="H51" s="582"/>
      <c r="I51" s="576"/>
      <c r="J51" s="577"/>
      <c r="K51" s="577"/>
      <c r="L51" s="578"/>
      <c r="M51" s="576"/>
      <c r="N51" s="577"/>
      <c r="O51" s="578"/>
      <c r="P51" s="576"/>
      <c r="Q51" s="583"/>
    </row>
    <row r="52" spans="1:17" ht="15.75" x14ac:dyDescent="0.25">
      <c r="A52" s="580"/>
      <c r="B52" s="577"/>
      <c r="C52" s="578"/>
      <c r="D52" s="45"/>
      <c r="E52" s="581"/>
      <c r="F52" s="582"/>
      <c r="G52" s="581"/>
      <c r="H52" s="582"/>
      <c r="I52" s="576"/>
      <c r="J52" s="577"/>
      <c r="K52" s="577"/>
      <c r="L52" s="578"/>
      <c r="M52" s="576"/>
      <c r="N52" s="577"/>
      <c r="O52" s="578"/>
      <c r="P52" s="576"/>
      <c r="Q52" s="583"/>
    </row>
    <row r="53" spans="1:17" ht="15.75" x14ac:dyDescent="0.25">
      <c r="A53" s="580"/>
      <c r="B53" s="577"/>
      <c r="C53" s="578"/>
      <c r="D53" s="45"/>
      <c r="E53" s="581"/>
      <c r="F53" s="582"/>
      <c r="G53" s="581"/>
      <c r="H53" s="582"/>
      <c r="I53" s="576"/>
      <c r="J53" s="577"/>
      <c r="K53" s="577"/>
      <c r="L53" s="578"/>
      <c r="M53" s="576"/>
      <c r="N53" s="577"/>
      <c r="O53" s="578"/>
      <c r="P53" s="576"/>
      <c r="Q53" s="583"/>
    </row>
    <row r="54" spans="1:17" ht="15.75" x14ac:dyDescent="0.25">
      <c r="A54" s="580"/>
      <c r="B54" s="577"/>
      <c r="C54" s="578"/>
      <c r="D54" s="45"/>
      <c r="E54" s="581"/>
      <c r="F54" s="582"/>
      <c r="G54" s="581"/>
      <c r="H54" s="582"/>
      <c r="I54" s="576"/>
      <c r="J54" s="577"/>
      <c r="K54" s="577"/>
      <c r="L54" s="578"/>
      <c r="M54" s="576"/>
      <c r="N54" s="577"/>
      <c r="O54" s="578"/>
      <c r="P54" s="576"/>
      <c r="Q54" s="583"/>
    </row>
    <row r="55" spans="1:17" ht="15.75" x14ac:dyDescent="0.25">
      <c r="A55" s="580"/>
      <c r="B55" s="577"/>
      <c r="C55" s="578"/>
      <c r="D55" s="45"/>
      <c r="E55" s="581"/>
      <c r="F55" s="582"/>
      <c r="G55" s="581"/>
      <c r="H55" s="582"/>
      <c r="I55" s="576"/>
      <c r="J55" s="577"/>
      <c r="K55" s="577"/>
      <c r="L55" s="578"/>
      <c r="M55" s="576"/>
      <c r="N55" s="577"/>
      <c r="O55" s="578"/>
      <c r="P55" s="576"/>
      <c r="Q55" s="583"/>
    </row>
    <row r="56" spans="1:17" ht="15.75" x14ac:dyDescent="0.25">
      <c r="A56" s="580"/>
      <c r="B56" s="577"/>
      <c r="C56" s="578"/>
      <c r="D56" s="45"/>
      <c r="E56" s="581"/>
      <c r="F56" s="582"/>
      <c r="G56" s="581"/>
      <c r="H56" s="582"/>
      <c r="I56" s="576"/>
      <c r="J56" s="577"/>
      <c r="K56" s="577"/>
      <c r="L56" s="578"/>
      <c r="M56" s="576"/>
      <c r="N56" s="577"/>
      <c r="O56" s="578"/>
      <c r="P56" s="576"/>
      <c r="Q56" s="583"/>
    </row>
    <row r="57" spans="1:17" ht="15.75" x14ac:dyDescent="0.25">
      <c r="A57" s="580"/>
      <c r="B57" s="577"/>
      <c r="C57" s="578"/>
      <c r="D57" s="45"/>
      <c r="E57" s="581"/>
      <c r="F57" s="582"/>
      <c r="G57" s="581"/>
      <c r="H57" s="582"/>
      <c r="I57" s="576"/>
      <c r="J57" s="577"/>
      <c r="K57" s="577"/>
      <c r="L57" s="578"/>
      <c r="M57" s="576"/>
      <c r="N57" s="577"/>
      <c r="O57" s="578"/>
      <c r="P57" s="576"/>
      <c r="Q57" s="583"/>
    </row>
    <row r="58" spans="1:17" ht="15.75" x14ac:dyDescent="0.25">
      <c r="A58" s="580"/>
      <c r="B58" s="577"/>
      <c r="C58" s="578"/>
      <c r="D58" s="45"/>
      <c r="E58" s="581"/>
      <c r="F58" s="582"/>
      <c r="G58" s="581"/>
      <c r="H58" s="582"/>
      <c r="I58" s="576"/>
      <c r="J58" s="577"/>
      <c r="K58" s="577"/>
      <c r="L58" s="578"/>
      <c r="M58" s="576"/>
      <c r="N58" s="577"/>
      <c r="O58" s="578"/>
      <c r="P58" s="576"/>
      <c r="Q58" s="583"/>
    </row>
    <row r="59" spans="1:17" ht="15.75" x14ac:dyDescent="0.25">
      <c r="A59" s="573"/>
      <c r="B59" s="574"/>
      <c r="C59" s="574"/>
      <c r="D59" s="45"/>
      <c r="E59" s="575"/>
      <c r="F59" s="575"/>
      <c r="G59" s="575"/>
      <c r="H59" s="575"/>
      <c r="I59" s="576"/>
      <c r="J59" s="577"/>
      <c r="K59" s="577"/>
      <c r="L59" s="578"/>
      <c r="M59" s="574"/>
      <c r="N59" s="574"/>
      <c r="O59" s="574"/>
      <c r="P59" s="574"/>
      <c r="Q59" s="579"/>
    </row>
    <row r="60" spans="1:17" ht="15.75" x14ac:dyDescent="0.25">
      <c r="A60" s="573"/>
      <c r="B60" s="574"/>
      <c r="C60" s="574"/>
      <c r="D60" s="45"/>
      <c r="E60" s="575"/>
      <c r="F60" s="575"/>
      <c r="G60" s="575"/>
      <c r="H60" s="575"/>
      <c r="I60" s="576"/>
      <c r="J60" s="577"/>
      <c r="K60" s="577"/>
      <c r="L60" s="578"/>
      <c r="M60" s="574"/>
      <c r="N60" s="574"/>
      <c r="O60" s="574"/>
      <c r="P60" s="574"/>
      <c r="Q60" s="579"/>
    </row>
    <row r="61" spans="1:17" ht="15.75" x14ac:dyDescent="0.25">
      <c r="A61" s="573"/>
      <c r="B61" s="574"/>
      <c r="C61" s="574"/>
      <c r="D61" s="45"/>
      <c r="E61" s="575"/>
      <c r="F61" s="575"/>
      <c r="G61" s="575"/>
      <c r="H61" s="575"/>
      <c r="I61" s="576"/>
      <c r="J61" s="577"/>
      <c r="K61" s="577"/>
      <c r="L61" s="578"/>
      <c r="M61" s="574"/>
      <c r="N61" s="574"/>
      <c r="O61" s="574"/>
      <c r="P61" s="574"/>
      <c r="Q61" s="579"/>
    </row>
    <row r="62" spans="1:17" ht="15.75" x14ac:dyDescent="0.25">
      <c r="A62" s="573"/>
      <c r="B62" s="574"/>
      <c r="C62" s="574"/>
      <c r="D62" s="45"/>
      <c r="E62" s="575"/>
      <c r="F62" s="575"/>
      <c r="G62" s="575"/>
      <c r="H62" s="575"/>
      <c r="I62" s="576"/>
      <c r="J62" s="577"/>
      <c r="K62" s="577"/>
      <c r="L62" s="578"/>
      <c r="M62" s="574"/>
      <c r="N62" s="574"/>
      <c r="O62" s="574"/>
      <c r="P62" s="574"/>
      <c r="Q62" s="579"/>
    </row>
    <row r="63" spans="1:17" ht="15.75" x14ac:dyDescent="0.25">
      <c r="A63" s="573"/>
      <c r="B63" s="574"/>
      <c r="C63" s="574"/>
      <c r="D63" s="45"/>
      <c r="E63" s="575"/>
      <c r="F63" s="575"/>
      <c r="G63" s="575"/>
      <c r="H63" s="575"/>
      <c r="I63" s="576"/>
      <c r="J63" s="577"/>
      <c r="K63" s="577"/>
      <c r="L63" s="578"/>
      <c r="M63" s="574"/>
      <c r="N63" s="574"/>
      <c r="O63" s="574"/>
      <c r="P63" s="574"/>
      <c r="Q63" s="579"/>
    </row>
    <row r="64" spans="1:17" ht="15.75" x14ac:dyDescent="0.25">
      <c r="A64" s="573"/>
      <c r="B64" s="574"/>
      <c r="C64" s="574"/>
      <c r="D64" s="45"/>
      <c r="E64" s="575"/>
      <c r="F64" s="575"/>
      <c r="G64" s="575"/>
      <c r="H64" s="575"/>
      <c r="I64" s="576"/>
      <c r="J64" s="577"/>
      <c r="K64" s="577"/>
      <c r="L64" s="578"/>
      <c r="M64" s="574"/>
      <c r="N64" s="574"/>
      <c r="O64" s="574"/>
      <c r="P64" s="574"/>
      <c r="Q64" s="579"/>
    </row>
    <row r="65" spans="1:17" ht="15.75" x14ac:dyDescent="0.25">
      <c r="A65" s="573"/>
      <c r="B65" s="574"/>
      <c r="C65" s="574"/>
      <c r="D65" s="45"/>
      <c r="E65" s="575"/>
      <c r="F65" s="575"/>
      <c r="G65" s="575"/>
      <c r="H65" s="575"/>
      <c r="I65" s="576"/>
      <c r="J65" s="577"/>
      <c r="K65" s="577"/>
      <c r="L65" s="578"/>
      <c r="M65" s="574"/>
      <c r="N65" s="574"/>
      <c r="O65" s="574"/>
      <c r="P65" s="574"/>
      <c r="Q65" s="579"/>
    </row>
    <row r="66" spans="1:17" ht="18.75" customHeight="1" x14ac:dyDescent="0.25">
      <c r="A66" s="573"/>
      <c r="B66" s="574"/>
      <c r="C66" s="574"/>
      <c r="D66" s="45"/>
      <c r="E66" s="575"/>
      <c r="F66" s="575"/>
      <c r="G66" s="575"/>
      <c r="H66" s="575"/>
      <c r="I66" s="576"/>
      <c r="J66" s="577"/>
      <c r="K66" s="577"/>
      <c r="L66" s="578"/>
      <c r="M66" s="574"/>
      <c r="N66" s="574"/>
      <c r="O66" s="574"/>
      <c r="P66" s="574"/>
      <c r="Q66" s="579"/>
    </row>
    <row r="67" spans="1:17" ht="16.5" thickBot="1" x14ac:dyDescent="0.3">
      <c r="A67" s="566"/>
      <c r="B67" s="567"/>
      <c r="C67" s="567"/>
      <c r="D67" s="46"/>
      <c r="E67" s="568"/>
      <c r="F67" s="568"/>
      <c r="G67" s="568"/>
      <c r="H67" s="568"/>
      <c r="I67" s="569"/>
      <c r="J67" s="570"/>
      <c r="K67" s="570"/>
      <c r="L67" s="571"/>
      <c r="M67" s="567"/>
      <c r="N67" s="567"/>
      <c r="O67" s="567"/>
      <c r="P67" s="567"/>
      <c r="Q67" s="572"/>
    </row>
    <row r="68" spans="1:17" ht="18.75" x14ac:dyDescent="0.3">
      <c r="A68" s="47"/>
      <c r="B68" s="47"/>
      <c r="C68" s="47"/>
      <c r="D68" s="47"/>
      <c r="E68" s="47"/>
      <c r="F68" s="47"/>
      <c r="G68" s="47"/>
      <c r="H68" s="47"/>
      <c r="I68" s="47"/>
      <c r="J68" s="551" t="s">
        <v>91</v>
      </c>
      <c r="K68" s="552"/>
      <c r="L68" s="552"/>
      <c r="M68" s="552"/>
      <c r="N68" s="552"/>
      <c r="O68" s="553"/>
      <c r="P68" s="554">
        <f>SUM(P43:Q67)</f>
        <v>0</v>
      </c>
      <c r="Q68" s="555"/>
    </row>
    <row r="69" spans="1:17" ht="18.75" customHeight="1" x14ac:dyDescent="0.3">
      <c r="A69" s="47"/>
      <c r="B69" s="47"/>
      <c r="C69" s="47"/>
      <c r="D69" s="47"/>
      <c r="E69" s="47"/>
      <c r="F69" s="47"/>
      <c r="G69" s="47"/>
      <c r="H69" s="47"/>
      <c r="I69" s="47"/>
      <c r="J69" s="556" t="s">
        <v>92</v>
      </c>
      <c r="K69" s="557"/>
      <c r="L69" s="557"/>
      <c r="M69" s="557"/>
      <c r="N69" s="557"/>
      <c r="O69" s="558"/>
      <c r="P69" s="559">
        <f>O29</f>
        <v>0</v>
      </c>
      <c r="Q69" s="560"/>
    </row>
    <row r="70" spans="1:17" ht="17.25" customHeight="1" thickBot="1" x14ac:dyDescent="0.35">
      <c r="J70" s="561" t="s">
        <v>93</v>
      </c>
      <c r="K70" s="562"/>
      <c r="L70" s="562"/>
      <c r="M70" s="562"/>
      <c r="N70" s="562"/>
      <c r="O70" s="563"/>
      <c r="P70" s="564">
        <f>P68-P69</f>
        <v>0</v>
      </c>
      <c r="Q70" s="565"/>
    </row>
    <row r="71" spans="1:17" s="47" customFormat="1" ht="21" customHeight="1" x14ac:dyDescent="0.3">
      <c r="A71" s="48" t="s">
        <v>94</v>
      </c>
      <c r="B71" s="49" t="s">
        <v>95</v>
      </c>
      <c r="C71" s="49"/>
      <c r="D71" s="49"/>
      <c r="E71" s="49"/>
      <c r="F71" s="49"/>
      <c r="G71" s="49"/>
      <c r="H71" s="49"/>
      <c r="I71" s="49"/>
      <c r="J71" s="50"/>
      <c r="K71" s="51"/>
      <c r="L71" s="52"/>
      <c r="M71" s="52"/>
      <c r="N71" s="52"/>
      <c r="O71" s="52"/>
      <c r="P71" s="52"/>
      <c r="Q71" s="52"/>
    </row>
    <row r="72" spans="1:17" s="47" customFormat="1" ht="15" customHeight="1" x14ac:dyDescent="0.3">
      <c r="A72" s="48" t="s">
        <v>96</v>
      </c>
      <c r="B72" s="536" t="s">
        <v>97</v>
      </c>
      <c r="C72" s="536"/>
      <c r="D72" s="536"/>
      <c r="E72" s="536"/>
      <c r="F72" s="536"/>
      <c r="G72" s="536"/>
      <c r="H72" s="536"/>
      <c r="I72" s="536"/>
      <c r="J72" s="536"/>
      <c r="K72" s="536"/>
      <c r="L72" s="536"/>
      <c r="M72" s="536"/>
      <c r="N72" s="536"/>
      <c r="O72" s="536"/>
      <c r="P72" s="536"/>
      <c r="Q72" s="536"/>
    </row>
    <row r="73" spans="1:17" ht="15.75" customHeight="1" x14ac:dyDescent="0.3">
      <c r="A73" s="53" t="s">
        <v>98</v>
      </c>
      <c r="B73" s="537" t="s">
        <v>99</v>
      </c>
      <c r="C73" s="537"/>
      <c r="D73" s="537"/>
      <c r="E73" s="537"/>
      <c r="F73" s="537"/>
      <c r="G73" s="537"/>
      <c r="H73" s="537"/>
      <c r="I73" s="537"/>
      <c r="J73" s="537"/>
      <c r="K73" s="537"/>
      <c r="L73" s="537"/>
      <c r="M73" s="537"/>
      <c r="N73" s="537"/>
      <c r="O73" s="537"/>
      <c r="P73" s="537"/>
      <c r="Q73" s="537"/>
    </row>
    <row r="74" spans="1:17" ht="15.75" customHeight="1" x14ac:dyDescent="0.35">
      <c r="A74" s="54"/>
      <c r="B74" s="537"/>
      <c r="C74" s="537"/>
      <c r="D74" s="537"/>
      <c r="E74" s="537"/>
      <c r="F74" s="537"/>
      <c r="G74" s="537"/>
      <c r="H74" s="537"/>
      <c r="I74" s="537"/>
      <c r="J74" s="537"/>
      <c r="K74" s="537"/>
      <c r="L74" s="537"/>
      <c r="M74" s="537"/>
      <c r="N74" s="537"/>
      <c r="O74" s="537"/>
      <c r="P74" s="537"/>
      <c r="Q74" s="537"/>
    </row>
    <row r="75" spans="1:17" ht="18.75" customHeight="1" x14ac:dyDescent="0.35">
      <c r="A75" s="54"/>
      <c r="B75" s="55"/>
      <c r="C75" s="55"/>
      <c r="D75" s="55"/>
      <c r="E75" s="55"/>
      <c r="F75" s="55"/>
      <c r="G75" s="55"/>
      <c r="H75" s="55"/>
      <c r="I75" s="55"/>
      <c r="J75" s="55"/>
      <c r="K75" s="55"/>
      <c r="L75" s="55"/>
      <c r="M75" s="55"/>
      <c r="N75" s="55"/>
      <c r="O75" s="55"/>
      <c r="P75" s="55"/>
      <c r="Q75" s="55"/>
    </row>
    <row r="76" spans="1:17" ht="19.5" thickBot="1" x14ac:dyDescent="0.35">
      <c r="B76" s="55"/>
      <c r="C76" s="55"/>
      <c r="D76" s="55"/>
      <c r="E76" s="55"/>
      <c r="F76" s="55"/>
      <c r="G76" s="55"/>
      <c r="H76" s="55"/>
      <c r="I76" s="55"/>
      <c r="J76" s="55"/>
      <c r="K76" s="55"/>
      <c r="L76" s="55"/>
      <c r="M76" s="55"/>
      <c r="N76" s="55"/>
      <c r="O76" s="55"/>
      <c r="P76" s="55"/>
      <c r="Q76" s="55"/>
    </row>
    <row r="77" spans="1:17" ht="40.5" customHeight="1" thickBot="1" x14ac:dyDescent="0.3">
      <c r="A77" s="538" t="s">
        <v>100</v>
      </c>
      <c r="B77" s="539"/>
      <c r="C77" s="539"/>
      <c r="D77" s="539"/>
      <c r="E77" s="539"/>
      <c r="F77" s="539"/>
      <c r="G77" s="539"/>
      <c r="H77" s="539"/>
      <c r="I77" s="539"/>
      <c r="J77" s="539"/>
      <c r="K77" s="539"/>
      <c r="L77" s="539"/>
      <c r="M77" s="539"/>
      <c r="N77" s="539"/>
      <c r="O77" s="539"/>
      <c r="P77" s="539"/>
      <c r="Q77" s="540"/>
    </row>
    <row r="78" spans="1:17" ht="35.450000000000003" customHeight="1" thickBot="1" x14ac:dyDescent="0.3">
      <c r="A78" s="541" t="s">
        <v>86</v>
      </c>
      <c r="B78" s="542"/>
      <c r="C78" s="542"/>
      <c r="D78" s="542"/>
      <c r="E78" s="542"/>
      <c r="F78" s="542"/>
      <c r="G78" s="542"/>
      <c r="H78" s="542"/>
      <c r="I78" s="542"/>
      <c r="J78" s="542"/>
      <c r="K78" s="542"/>
      <c r="L78" s="542"/>
      <c r="M78" s="542"/>
      <c r="N78" s="542"/>
      <c r="O78" s="542"/>
      <c r="P78" s="542"/>
      <c r="Q78" s="543"/>
    </row>
    <row r="79" spans="1:17" ht="38.25" thickBot="1" x14ac:dyDescent="0.3">
      <c r="A79" s="544" t="s">
        <v>11</v>
      </c>
      <c r="B79" s="545"/>
      <c r="C79" s="546" t="s">
        <v>10</v>
      </c>
      <c r="D79" s="56" t="s">
        <v>87</v>
      </c>
      <c r="E79" s="547" t="s">
        <v>64</v>
      </c>
      <c r="F79" s="547"/>
      <c r="G79" s="548" t="s">
        <v>88</v>
      </c>
      <c r="H79" s="548" t="s">
        <v>9</v>
      </c>
      <c r="I79" s="504" t="s">
        <v>9</v>
      </c>
      <c r="J79" s="508" t="s">
        <v>101</v>
      </c>
      <c r="K79" s="508"/>
      <c r="L79" s="505"/>
      <c r="M79" s="549" t="s">
        <v>102</v>
      </c>
      <c r="N79" s="545" t="s">
        <v>103</v>
      </c>
      <c r="O79" s="546"/>
      <c r="P79" s="548" t="s">
        <v>104</v>
      </c>
      <c r="Q79" s="550"/>
    </row>
    <row r="80" spans="1:17" ht="18.75" x14ac:dyDescent="0.3">
      <c r="A80" s="528"/>
      <c r="B80" s="529"/>
      <c r="C80" s="529"/>
      <c r="D80" s="57"/>
      <c r="E80" s="530"/>
      <c r="F80" s="530"/>
      <c r="G80" s="531"/>
      <c r="H80" s="531"/>
      <c r="I80" s="532"/>
      <c r="J80" s="533"/>
      <c r="K80" s="533"/>
      <c r="L80" s="534"/>
      <c r="M80" s="529"/>
      <c r="N80" s="529"/>
      <c r="O80" s="529"/>
      <c r="P80" s="529"/>
      <c r="Q80" s="535"/>
    </row>
    <row r="81" spans="1:17" ht="18.75" x14ac:dyDescent="0.3">
      <c r="A81" s="518"/>
      <c r="B81" s="519"/>
      <c r="C81" s="519"/>
      <c r="D81" s="58"/>
      <c r="E81" s="520"/>
      <c r="F81" s="520"/>
      <c r="G81" s="521"/>
      <c r="H81" s="521"/>
      <c r="I81" s="522"/>
      <c r="J81" s="523"/>
      <c r="K81" s="523"/>
      <c r="L81" s="524"/>
      <c r="M81" s="519"/>
      <c r="N81" s="519"/>
      <c r="O81" s="519"/>
      <c r="P81" s="519"/>
      <c r="Q81" s="525"/>
    </row>
    <row r="82" spans="1:17" ht="18.75" x14ac:dyDescent="0.3">
      <c r="A82" s="518"/>
      <c r="B82" s="519"/>
      <c r="C82" s="519"/>
      <c r="D82" s="58"/>
      <c r="E82" s="520"/>
      <c r="F82" s="520"/>
      <c r="G82" s="521"/>
      <c r="H82" s="521"/>
      <c r="I82" s="522"/>
      <c r="J82" s="523"/>
      <c r="K82" s="523"/>
      <c r="L82" s="524"/>
      <c r="M82" s="519"/>
      <c r="N82" s="519"/>
      <c r="O82" s="519"/>
      <c r="P82" s="526"/>
      <c r="Q82" s="527"/>
    </row>
    <row r="83" spans="1:17" ht="18.75" x14ac:dyDescent="0.3">
      <c r="A83" s="518"/>
      <c r="B83" s="519"/>
      <c r="C83" s="519"/>
      <c r="D83" s="58"/>
      <c r="E83" s="520"/>
      <c r="F83" s="520"/>
      <c r="G83" s="521"/>
      <c r="H83" s="521"/>
      <c r="I83" s="522"/>
      <c r="J83" s="523"/>
      <c r="K83" s="523"/>
      <c r="L83" s="524"/>
      <c r="M83" s="519"/>
      <c r="N83" s="519"/>
      <c r="O83" s="519"/>
      <c r="P83" s="519"/>
      <c r="Q83" s="525"/>
    </row>
    <row r="84" spans="1:17" ht="18.75" x14ac:dyDescent="0.3">
      <c r="A84" s="518"/>
      <c r="B84" s="519"/>
      <c r="C84" s="519"/>
      <c r="D84" s="58"/>
      <c r="E84" s="520"/>
      <c r="F84" s="520"/>
      <c r="G84" s="521"/>
      <c r="H84" s="521"/>
      <c r="I84" s="522"/>
      <c r="J84" s="523"/>
      <c r="K84" s="523"/>
      <c r="L84" s="524"/>
      <c r="M84" s="519"/>
      <c r="N84" s="519"/>
      <c r="O84" s="519"/>
      <c r="P84" s="519"/>
      <c r="Q84" s="525"/>
    </row>
    <row r="85" spans="1:17" ht="18.75" x14ac:dyDescent="0.3">
      <c r="A85" s="518"/>
      <c r="B85" s="519"/>
      <c r="C85" s="519"/>
      <c r="D85" s="58"/>
      <c r="E85" s="520"/>
      <c r="F85" s="520"/>
      <c r="G85" s="521"/>
      <c r="H85" s="521"/>
      <c r="I85" s="522"/>
      <c r="J85" s="523"/>
      <c r="K85" s="523"/>
      <c r="L85" s="524"/>
      <c r="M85" s="519"/>
      <c r="N85" s="519"/>
      <c r="O85" s="519"/>
      <c r="P85" s="519"/>
      <c r="Q85" s="525"/>
    </row>
    <row r="86" spans="1:17" ht="18.75" x14ac:dyDescent="0.3">
      <c r="A86" s="518"/>
      <c r="B86" s="519"/>
      <c r="C86" s="519"/>
      <c r="D86" s="58"/>
      <c r="E86" s="520"/>
      <c r="F86" s="520"/>
      <c r="G86" s="521"/>
      <c r="H86" s="521"/>
      <c r="I86" s="522"/>
      <c r="J86" s="523"/>
      <c r="K86" s="523"/>
      <c r="L86" s="524"/>
      <c r="M86" s="519"/>
      <c r="N86" s="519"/>
      <c r="O86" s="519"/>
      <c r="P86" s="519"/>
      <c r="Q86" s="525"/>
    </row>
    <row r="87" spans="1:17" ht="18.75" customHeight="1" x14ac:dyDescent="0.3">
      <c r="A87" s="518"/>
      <c r="B87" s="519"/>
      <c r="C87" s="519"/>
      <c r="D87" s="58"/>
      <c r="E87" s="520"/>
      <c r="F87" s="520"/>
      <c r="G87" s="521"/>
      <c r="H87" s="521"/>
      <c r="I87" s="522"/>
      <c r="J87" s="523"/>
      <c r="K87" s="523"/>
      <c r="L87" s="524"/>
      <c r="M87" s="519"/>
      <c r="N87" s="519"/>
      <c r="O87" s="519"/>
      <c r="P87" s="519"/>
      <c r="Q87" s="525"/>
    </row>
    <row r="88" spans="1:17" ht="18.75" customHeight="1" x14ac:dyDescent="0.3">
      <c r="A88" s="518"/>
      <c r="B88" s="519"/>
      <c r="C88" s="519"/>
      <c r="D88" s="58"/>
      <c r="E88" s="520"/>
      <c r="F88" s="520"/>
      <c r="G88" s="521"/>
      <c r="H88" s="521"/>
      <c r="I88" s="522"/>
      <c r="J88" s="523"/>
      <c r="K88" s="523"/>
      <c r="L88" s="524"/>
      <c r="M88" s="519"/>
      <c r="N88" s="519"/>
      <c r="O88" s="519"/>
      <c r="P88" s="519"/>
      <c r="Q88" s="525"/>
    </row>
    <row r="89" spans="1:17" ht="18.75" customHeight="1" x14ac:dyDescent="0.3">
      <c r="A89" s="518"/>
      <c r="B89" s="519"/>
      <c r="C89" s="519"/>
      <c r="D89" s="58"/>
      <c r="E89" s="520"/>
      <c r="F89" s="520"/>
      <c r="G89" s="521"/>
      <c r="H89" s="521"/>
      <c r="I89" s="522"/>
      <c r="J89" s="523"/>
      <c r="K89" s="523"/>
      <c r="L89" s="524"/>
      <c r="M89" s="519"/>
      <c r="N89" s="519"/>
      <c r="O89" s="519"/>
      <c r="P89" s="519"/>
      <c r="Q89" s="525"/>
    </row>
    <row r="90" spans="1:17" s="60" customFormat="1" ht="21.75" customHeight="1" thickBot="1" x14ac:dyDescent="0.35">
      <c r="A90" s="510"/>
      <c r="B90" s="511"/>
      <c r="C90" s="511"/>
      <c r="D90" s="59"/>
      <c r="E90" s="512"/>
      <c r="F90" s="512"/>
      <c r="G90" s="513"/>
      <c r="H90" s="513"/>
      <c r="I90" s="514"/>
      <c r="J90" s="515"/>
      <c r="K90" s="515"/>
      <c r="L90" s="516"/>
      <c r="M90" s="511"/>
      <c r="N90" s="511"/>
      <c r="O90" s="511"/>
      <c r="P90" s="511"/>
      <c r="Q90" s="517"/>
    </row>
    <row r="91" spans="1:17" ht="23.25" x14ac:dyDescent="0.25">
      <c r="A91" s="61" t="s">
        <v>94</v>
      </c>
      <c r="B91" s="494" t="s">
        <v>105</v>
      </c>
      <c r="C91" s="494"/>
      <c r="D91" s="494"/>
      <c r="E91" s="494"/>
      <c r="F91" s="494"/>
      <c r="G91" s="494"/>
      <c r="H91" s="494"/>
      <c r="I91" s="494"/>
      <c r="J91" s="494"/>
      <c r="K91" s="494"/>
      <c r="L91" s="494"/>
      <c r="M91" s="494"/>
      <c r="N91" s="494"/>
      <c r="O91" s="494"/>
      <c r="P91" s="62"/>
      <c r="Q91" s="60"/>
    </row>
    <row r="92" spans="1:17" ht="15.75" thickBot="1" x14ac:dyDescent="0.3"/>
    <row r="93" spans="1:17" ht="47.25" customHeight="1" thickBot="1" x14ac:dyDescent="0.3">
      <c r="A93" s="495" t="s">
        <v>106</v>
      </c>
      <c r="B93" s="496"/>
      <c r="C93" s="496"/>
      <c r="D93" s="496"/>
      <c r="E93" s="496"/>
      <c r="F93" s="496"/>
      <c r="G93" s="496"/>
      <c r="H93" s="496"/>
      <c r="I93" s="496"/>
      <c r="J93" s="496"/>
      <c r="K93" s="496"/>
      <c r="L93" s="496"/>
      <c r="M93" s="496"/>
      <c r="N93" s="496"/>
      <c r="O93" s="496"/>
      <c r="P93" s="496"/>
      <c r="Q93" s="497"/>
    </row>
    <row r="94" spans="1:17" ht="38.25" customHeight="1" thickBot="1" x14ac:dyDescent="0.3">
      <c r="A94" s="498" t="s">
        <v>86</v>
      </c>
      <c r="B94" s="499"/>
      <c r="C94" s="499"/>
      <c r="D94" s="499"/>
      <c r="E94" s="499"/>
      <c r="F94" s="499"/>
      <c r="G94" s="499"/>
      <c r="H94" s="499"/>
      <c r="I94" s="499"/>
      <c r="J94" s="499"/>
      <c r="K94" s="499"/>
      <c r="L94" s="499"/>
      <c r="M94" s="499"/>
      <c r="N94" s="499"/>
      <c r="O94" s="499"/>
      <c r="P94" s="499"/>
      <c r="Q94" s="500"/>
    </row>
    <row r="95" spans="1:17" ht="38.25" thickBot="1" x14ac:dyDescent="0.3">
      <c r="A95" s="501" t="s">
        <v>11</v>
      </c>
      <c r="B95" s="502"/>
      <c r="C95" s="503"/>
      <c r="D95" s="56" t="s">
        <v>87</v>
      </c>
      <c r="E95" s="504" t="s">
        <v>64</v>
      </c>
      <c r="F95" s="505"/>
      <c r="G95" s="506" t="s">
        <v>88</v>
      </c>
      <c r="H95" s="507"/>
      <c r="I95" s="504" t="s">
        <v>9</v>
      </c>
      <c r="J95" s="508"/>
      <c r="K95" s="508"/>
      <c r="L95" s="505"/>
      <c r="M95" s="504" t="s">
        <v>107</v>
      </c>
      <c r="N95" s="508" t="s">
        <v>103</v>
      </c>
      <c r="O95" s="505"/>
      <c r="P95" s="506" t="s">
        <v>104</v>
      </c>
      <c r="Q95" s="509"/>
    </row>
    <row r="96" spans="1:17" ht="18.75" x14ac:dyDescent="0.3">
      <c r="A96" s="486"/>
      <c r="B96" s="487"/>
      <c r="C96" s="487"/>
      <c r="D96" s="63"/>
      <c r="E96" s="488"/>
      <c r="F96" s="488"/>
      <c r="G96" s="489"/>
      <c r="H96" s="489"/>
      <c r="I96" s="490"/>
      <c r="J96" s="491"/>
      <c r="K96" s="491"/>
      <c r="L96" s="492"/>
      <c r="M96" s="487"/>
      <c r="N96" s="487"/>
      <c r="O96" s="487"/>
      <c r="P96" s="487"/>
      <c r="Q96" s="493"/>
    </row>
    <row r="97" spans="1:17" ht="18.75" x14ac:dyDescent="0.3">
      <c r="A97" s="478"/>
      <c r="B97" s="479"/>
      <c r="C97" s="479"/>
      <c r="D97" s="64"/>
      <c r="E97" s="480"/>
      <c r="F97" s="480"/>
      <c r="G97" s="481"/>
      <c r="H97" s="481"/>
      <c r="I97" s="482"/>
      <c r="J97" s="483"/>
      <c r="K97" s="483"/>
      <c r="L97" s="484"/>
      <c r="M97" s="479"/>
      <c r="N97" s="479"/>
      <c r="O97" s="479"/>
      <c r="P97" s="479"/>
      <c r="Q97" s="485"/>
    </row>
    <row r="98" spans="1:17" ht="18.75" x14ac:dyDescent="0.3">
      <c r="A98" s="478"/>
      <c r="B98" s="479"/>
      <c r="C98" s="479"/>
      <c r="D98" s="64"/>
      <c r="E98" s="480"/>
      <c r="F98" s="480"/>
      <c r="G98" s="481"/>
      <c r="H98" s="481"/>
      <c r="I98" s="482"/>
      <c r="J98" s="483"/>
      <c r="K98" s="483"/>
      <c r="L98" s="484"/>
      <c r="M98" s="479"/>
      <c r="N98" s="479"/>
      <c r="O98" s="479"/>
      <c r="P98" s="479"/>
      <c r="Q98" s="485"/>
    </row>
    <row r="99" spans="1:17" ht="18.75" x14ac:dyDescent="0.3">
      <c r="A99" s="478"/>
      <c r="B99" s="479"/>
      <c r="C99" s="479"/>
      <c r="D99" s="64"/>
      <c r="E99" s="480"/>
      <c r="F99" s="480"/>
      <c r="G99" s="481"/>
      <c r="H99" s="481"/>
      <c r="I99" s="482"/>
      <c r="J99" s="483"/>
      <c r="K99" s="483"/>
      <c r="L99" s="484"/>
      <c r="M99" s="479"/>
      <c r="N99" s="479"/>
      <c r="O99" s="479"/>
      <c r="P99" s="479"/>
      <c r="Q99" s="485"/>
    </row>
    <row r="100" spans="1:17" ht="18.75" x14ac:dyDescent="0.3">
      <c r="A100" s="478"/>
      <c r="B100" s="479"/>
      <c r="C100" s="479"/>
      <c r="D100" s="64"/>
      <c r="E100" s="480"/>
      <c r="F100" s="480"/>
      <c r="G100" s="481"/>
      <c r="H100" s="481"/>
      <c r="I100" s="482"/>
      <c r="J100" s="483"/>
      <c r="K100" s="483"/>
      <c r="L100" s="484"/>
      <c r="M100" s="479"/>
      <c r="N100" s="479"/>
      <c r="O100" s="479"/>
      <c r="P100" s="479"/>
      <c r="Q100" s="485"/>
    </row>
    <row r="101" spans="1:17" ht="18.75" x14ac:dyDescent="0.3">
      <c r="A101" s="478"/>
      <c r="B101" s="479"/>
      <c r="C101" s="479"/>
      <c r="D101" s="64"/>
      <c r="E101" s="480"/>
      <c r="F101" s="480"/>
      <c r="G101" s="481"/>
      <c r="H101" s="481"/>
      <c r="I101" s="482"/>
      <c r="J101" s="483"/>
      <c r="K101" s="483"/>
      <c r="L101" s="484"/>
      <c r="M101" s="479"/>
      <c r="N101" s="479"/>
      <c r="O101" s="479"/>
      <c r="P101" s="479"/>
      <c r="Q101" s="485"/>
    </row>
    <row r="102" spans="1:17" ht="18.75" x14ac:dyDescent="0.3">
      <c r="A102" s="478"/>
      <c r="B102" s="479"/>
      <c r="C102" s="479"/>
      <c r="D102" s="64"/>
      <c r="E102" s="480"/>
      <c r="F102" s="480"/>
      <c r="G102" s="481"/>
      <c r="H102" s="481"/>
      <c r="I102" s="482"/>
      <c r="J102" s="483"/>
      <c r="K102" s="483"/>
      <c r="L102" s="484"/>
      <c r="M102" s="479"/>
      <c r="N102" s="479"/>
      <c r="O102" s="479"/>
      <c r="P102" s="479"/>
      <c r="Q102" s="485"/>
    </row>
    <row r="103" spans="1:17" ht="18.75" x14ac:dyDescent="0.3">
      <c r="A103" s="478"/>
      <c r="B103" s="479"/>
      <c r="C103" s="479"/>
      <c r="D103" s="64"/>
      <c r="E103" s="480"/>
      <c r="F103" s="480"/>
      <c r="G103" s="481"/>
      <c r="H103" s="481"/>
      <c r="I103" s="482"/>
      <c r="J103" s="483"/>
      <c r="K103" s="483"/>
      <c r="L103" s="484"/>
      <c r="M103" s="479"/>
      <c r="N103" s="479"/>
      <c r="O103" s="479"/>
      <c r="P103" s="479"/>
      <c r="Q103" s="485"/>
    </row>
    <row r="104" spans="1:17" ht="18.75" customHeight="1" x14ac:dyDescent="0.3">
      <c r="A104" s="478"/>
      <c r="B104" s="479"/>
      <c r="C104" s="479"/>
      <c r="D104" s="64"/>
      <c r="E104" s="480"/>
      <c r="F104" s="480"/>
      <c r="G104" s="481"/>
      <c r="H104" s="481"/>
      <c r="I104" s="482"/>
      <c r="J104" s="483"/>
      <c r="K104" s="483"/>
      <c r="L104" s="484"/>
      <c r="M104" s="479"/>
      <c r="N104" s="479"/>
      <c r="O104" s="479"/>
      <c r="P104" s="479"/>
      <c r="Q104" s="485"/>
    </row>
    <row r="105" spans="1:17" ht="23.25" x14ac:dyDescent="0.3">
      <c r="A105" s="65" t="s">
        <v>94</v>
      </c>
      <c r="B105" s="66" t="s">
        <v>108</v>
      </c>
      <c r="C105" s="66"/>
      <c r="D105" s="66"/>
      <c r="E105" s="66"/>
      <c r="F105" s="66"/>
      <c r="G105" s="66"/>
      <c r="H105" s="66"/>
      <c r="I105" s="67"/>
      <c r="J105" s="68"/>
    </row>
    <row r="106" spans="1:17" ht="23.25" x14ac:dyDescent="0.3">
      <c r="A106" s="65"/>
      <c r="B106" s="66"/>
      <c r="C106" s="66"/>
      <c r="D106" s="66"/>
      <c r="E106" s="66"/>
      <c r="F106" s="66"/>
      <c r="G106" s="66"/>
      <c r="H106" s="66"/>
      <c r="I106" s="67"/>
      <c r="J106" s="68"/>
    </row>
    <row r="107" spans="1:17" ht="15.6" customHeight="1" x14ac:dyDescent="0.3">
      <c r="A107" s="65"/>
      <c r="B107" s="472" t="s">
        <v>109</v>
      </c>
      <c r="C107" s="472"/>
      <c r="D107" s="472"/>
      <c r="E107" s="472"/>
      <c r="F107" s="472"/>
      <c r="G107" s="472"/>
      <c r="H107" s="472"/>
      <c r="I107" s="472"/>
      <c r="J107" s="472"/>
      <c r="K107" s="472"/>
      <c r="L107" s="472"/>
      <c r="M107" s="472"/>
      <c r="N107" s="472"/>
      <c r="O107" s="472"/>
    </row>
    <row r="108" spans="1:17" ht="15.75" customHeight="1" x14ac:dyDescent="0.3">
      <c r="A108" s="65"/>
      <c r="B108" s="473" t="s">
        <v>110</v>
      </c>
      <c r="C108" s="473"/>
      <c r="D108" s="473"/>
      <c r="E108" s="473"/>
      <c r="F108" s="473"/>
      <c r="G108" s="473"/>
      <c r="H108" s="473"/>
      <c r="I108" s="473"/>
      <c r="J108" s="473"/>
      <c r="K108" s="473"/>
      <c r="L108" s="473"/>
      <c r="M108" s="473"/>
      <c r="N108" s="473"/>
      <c r="O108" s="473"/>
      <c r="P108" s="473"/>
      <c r="Q108" s="473"/>
    </row>
    <row r="109" spans="1:17" ht="15.75" customHeight="1" x14ac:dyDescent="0.3">
      <c r="B109" s="69"/>
      <c r="C109" s="69"/>
      <c r="D109" s="69"/>
      <c r="E109" s="69"/>
      <c r="F109" s="69"/>
      <c r="G109" s="69"/>
      <c r="H109" s="69"/>
      <c r="I109" s="69"/>
      <c r="J109" s="69"/>
      <c r="K109" s="69"/>
      <c r="L109" s="69"/>
      <c r="M109" s="69"/>
      <c r="N109" s="69"/>
      <c r="O109" s="69"/>
      <c r="P109" s="69"/>
      <c r="Q109" s="69"/>
    </row>
    <row r="110" spans="1:17" ht="15.75" customHeight="1" x14ac:dyDescent="0.25">
      <c r="B110" s="474" t="s">
        <v>111</v>
      </c>
      <c r="C110" s="475"/>
      <c r="D110" s="475"/>
      <c r="E110" s="475"/>
      <c r="F110" s="475"/>
      <c r="G110" s="475"/>
      <c r="H110" s="475"/>
      <c r="I110" s="475"/>
      <c r="J110" s="475"/>
      <c r="K110" s="475"/>
      <c r="L110" s="475"/>
      <c r="M110" s="475"/>
      <c r="N110" s="475"/>
      <c r="O110" s="475"/>
      <c r="P110" s="475"/>
      <c r="Q110" s="475"/>
    </row>
    <row r="111" spans="1:17" ht="15.75" customHeight="1" x14ac:dyDescent="0.25">
      <c r="B111" s="475"/>
      <c r="C111" s="475"/>
      <c r="D111" s="475"/>
      <c r="E111" s="475"/>
      <c r="F111" s="475"/>
      <c r="G111" s="475"/>
      <c r="H111" s="475"/>
      <c r="I111" s="475"/>
      <c r="J111" s="475"/>
      <c r="K111" s="475"/>
      <c r="L111" s="475"/>
      <c r="M111" s="475"/>
      <c r="N111" s="475"/>
      <c r="O111" s="475"/>
      <c r="P111" s="475"/>
      <c r="Q111" s="475"/>
    </row>
    <row r="112" spans="1:17" ht="15.75" customHeight="1" x14ac:dyDescent="0.3">
      <c r="A112" s="70" t="s">
        <v>112</v>
      </c>
      <c r="B112" s="476" t="s">
        <v>113</v>
      </c>
      <c r="C112" s="476"/>
      <c r="D112" s="476"/>
      <c r="E112" s="476"/>
      <c r="F112" s="476"/>
      <c r="G112" s="476"/>
      <c r="H112" s="476"/>
      <c r="I112" s="476"/>
      <c r="J112" s="476"/>
      <c r="K112" s="476"/>
      <c r="L112" s="476"/>
      <c r="M112" s="476"/>
      <c r="N112" s="476"/>
      <c r="O112" s="476"/>
      <c r="P112" s="476"/>
    </row>
    <row r="113" spans="1:16" ht="15.75" customHeight="1" x14ac:dyDescent="0.25">
      <c r="B113" s="477" t="s">
        <v>114</v>
      </c>
      <c r="C113" s="477"/>
      <c r="D113" s="477"/>
      <c r="E113" s="477"/>
      <c r="F113" s="477"/>
      <c r="G113" s="477"/>
      <c r="H113" s="477"/>
      <c r="I113" s="477"/>
      <c r="J113" s="477"/>
      <c r="K113" s="477"/>
      <c r="L113" s="477"/>
      <c r="M113" s="477"/>
      <c r="N113" s="477"/>
      <c r="O113" s="477"/>
      <c r="P113" s="477"/>
    </row>
    <row r="114" spans="1:16" ht="15.75" customHeight="1" x14ac:dyDescent="0.25">
      <c r="A114" s="71" t="s">
        <v>115</v>
      </c>
      <c r="B114" s="477" t="s">
        <v>116</v>
      </c>
      <c r="C114" s="477"/>
      <c r="D114" s="477"/>
      <c r="E114" s="477"/>
      <c r="F114" s="477"/>
      <c r="G114" s="477"/>
      <c r="H114" s="477"/>
      <c r="I114" s="477"/>
      <c r="J114" s="477"/>
      <c r="K114" s="477"/>
      <c r="L114" s="477"/>
      <c r="M114" s="477"/>
      <c r="N114" s="477"/>
      <c r="O114" s="477"/>
      <c r="P114" s="477"/>
    </row>
    <row r="115" spans="1:16" ht="16.5" customHeight="1" x14ac:dyDescent="0.25">
      <c r="B115" s="470" t="s">
        <v>117</v>
      </c>
      <c r="C115" s="470"/>
      <c r="D115" s="470"/>
      <c r="E115" s="470"/>
      <c r="F115" s="470"/>
      <c r="G115" s="470"/>
      <c r="H115" s="470"/>
      <c r="I115" s="470"/>
      <c r="J115" s="470"/>
      <c r="K115" s="470"/>
      <c r="L115" s="470"/>
      <c r="M115" s="470"/>
      <c r="N115" s="470"/>
      <c r="O115" s="470"/>
      <c r="P115" s="470"/>
    </row>
    <row r="116" spans="1:16" ht="15.75" customHeight="1" thickBot="1" x14ac:dyDescent="0.35">
      <c r="B116" s="471"/>
      <c r="C116" s="471"/>
      <c r="D116" s="471"/>
      <c r="E116" s="471"/>
      <c r="F116" s="471"/>
      <c r="G116" s="471"/>
    </row>
    <row r="117" spans="1:16" ht="15.75" customHeight="1" x14ac:dyDescent="0.25">
      <c r="B117" s="451" t="s">
        <v>118</v>
      </c>
      <c r="C117" s="452"/>
      <c r="D117" s="457" t="s">
        <v>5</v>
      </c>
      <c r="E117" s="456" t="s">
        <v>119</v>
      </c>
      <c r="F117" s="457"/>
      <c r="G117" s="462" t="s">
        <v>120</v>
      </c>
      <c r="H117" s="72"/>
      <c r="J117" s="465" t="s">
        <v>121</v>
      </c>
      <c r="K117" s="466"/>
      <c r="L117" s="453" t="s">
        <v>5</v>
      </c>
      <c r="M117" s="456" t="s">
        <v>119</v>
      </c>
      <c r="N117" s="457"/>
      <c r="O117" s="462" t="s">
        <v>120</v>
      </c>
    </row>
    <row r="118" spans="1:16" ht="19.149999999999999" customHeight="1" x14ac:dyDescent="0.25">
      <c r="B118" s="442" t="s">
        <v>122</v>
      </c>
      <c r="C118" s="407"/>
      <c r="D118" s="459"/>
      <c r="E118" s="458"/>
      <c r="F118" s="459"/>
      <c r="G118" s="463"/>
      <c r="H118" s="73"/>
      <c r="J118" s="442" t="s">
        <v>122</v>
      </c>
      <c r="K118" s="407"/>
      <c r="L118" s="454"/>
      <c r="M118" s="458"/>
      <c r="N118" s="459"/>
      <c r="O118" s="463"/>
    </row>
    <row r="119" spans="1:16" ht="34.9" customHeight="1" thickBot="1" x14ac:dyDescent="0.3">
      <c r="B119" s="443"/>
      <c r="C119" s="444"/>
      <c r="D119" s="461"/>
      <c r="E119" s="460"/>
      <c r="F119" s="461"/>
      <c r="G119" s="464"/>
      <c r="H119" s="73"/>
      <c r="J119" s="445"/>
      <c r="K119" s="446"/>
      <c r="L119" s="455"/>
      <c r="M119" s="460"/>
      <c r="N119" s="461"/>
      <c r="O119" s="464"/>
    </row>
    <row r="120" spans="1:16" ht="19.5" thickBot="1" x14ac:dyDescent="0.35">
      <c r="B120" s="468" t="s">
        <v>123</v>
      </c>
      <c r="C120" s="469"/>
      <c r="D120" s="74">
        <v>2.5</v>
      </c>
      <c r="E120" s="440"/>
      <c r="F120" s="441"/>
      <c r="G120" s="75">
        <f>D120*E120</f>
        <v>0</v>
      </c>
      <c r="H120" s="73"/>
      <c r="J120" s="449" t="s">
        <v>123</v>
      </c>
      <c r="K120" s="450"/>
      <c r="L120" s="74">
        <v>2.5</v>
      </c>
      <c r="M120" s="440"/>
      <c r="N120" s="441"/>
      <c r="O120" s="75">
        <f t="shared" ref="O120:O126" si="1">L120*M120</f>
        <v>0</v>
      </c>
    </row>
    <row r="121" spans="1:16" ht="19.5" thickBot="1" x14ac:dyDescent="0.35">
      <c r="B121" s="424" t="s">
        <v>124</v>
      </c>
      <c r="C121" s="425"/>
      <c r="D121" s="76">
        <v>5</v>
      </c>
      <c r="E121" s="426"/>
      <c r="F121" s="427"/>
      <c r="G121" s="75">
        <f t="shared" ref="G121:G125" si="2">D121*E121</f>
        <v>0</v>
      </c>
      <c r="H121" s="77"/>
      <c r="J121" s="428" t="s">
        <v>124</v>
      </c>
      <c r="K121" s="429"/>
      <c r="L121" s="76">
        <v>5</v>
      </c>
      <c r="M121" s="426"/>
      <c r="N121" s="427"/>
      <c r="O121" s="75">
        <f t="shared" si="1"/>
        <v>0</v>
      </c>
    </row>
    <row r="122" spans="1:16" ht="19.5" thickBot="1" x14ac:dyDescent="0.35">
      <c r="B122" s="436" t="s">
        <v>125</v>
      </c>
      <c r="C122" s="437"/>
      <c r="D122" s="78">
        <v>1.5</v>
      </c>
      <c r="E122" s="426"/>
      <c r="F122" s="427"/>
      <c r="G122" s="75">
        <f t="shared" si="2"/>
        <v>0</v>
      </c>
      <c r="H122" s="77"/>
      <c r="J122" s="438" t="s">
        <v>125</v>
      </c>
      <c r="K122" s="439"/>
      <c r="L122" s="78">
        <v>1.5</v>
      </c>
      <c r="M122" s="426"/>
      <c r="N122" s="427"/>
      <c r="O122" s="75">
        <f t="shared" si="1"/>
        <v>0</v>
      </c>
    </row>
    <row r="123" spans="1:16" ht="19.5" customHeight="1" thickBot="1" x14ac:dyDescent="0.35">
      <c r="B123" s="424" t="s">
        <v>126</v>
      </c>
      <c r="C123" s="425"/>
      <c r="D123" s="76">
        <v>3</v>
      </c>
      <c r="E123" s="426"/>
      <c r="F123" s="427"/>
      <c r="G123" s="75">
        <f>D123*E123</f>
        <v>0</v>
      </c>
      <c r="H123" s="73"/>
      <c r="J123" s="428" t="s">
        <v>126</v>
      </c>
      <c r="K123" s="429"/>
      <c r="L123" s="76">
        <v>3</v>
      </c>
      <c r="M123" s="426"/>
      <c r="N123" s="427"/>
      <c r="O123" s="75">
        <f t="shared" si="1"/>
        <v>0</v>
      </c>
    </row>
    <row r="124" spans="1:16" ht="19.5" customHeight="1" thickBot="1" x14ac:dyDescent="0.35">
      <c r="B124" s="436" t="s">
        <v>127</v>
      </c>
      <c r="C124" s="437"/>
      <c r="D124" s="78">
        <v>1</v>
      </c>
      <c r="E124" s="426"/>
      <c r="F124" s="427"/>
      <c r="G124" s="75">
        <f t="shared" si="2"/>
        <v>0</v>
      </c>
      <c r="H124" s="73"/>
      <c r="J124" s="438" t="s">
        <v>127</v>
      </c>
      <c r="K124" s="439"/>
      <c r="L124" s="78">
        <v>1</v>
      </c>
      <c r="M124" s="426"/>
      <c r="N124" s="427"/>
      <c r="O124" s="75">
        <f t="shared" si="1"/>
        <v>0</v>
      </c>
    </row>
    <row r="125" spans="1:16" ht="19.5" thickBot="1" x14ac:dyDescent="0.35">
      <c r="B125" s="424" t="s">
        <v>128</v>
      </c>
      <c r="C125" s="425"/>
      <c r="D125" s="76">
        <v>3</v>
      </c>
      <c r="E125" s="426"/>
      <c r="F125" s="427"/>
      <c r="G125" s="75">
        <f t="shared" si="2"/>
        <v>0</v>
      </c>
      <c r="H125" s="79"/>
      <c r="J125" s="428" t="s">
        <v>128</v>
      </c>
      <c r="K125" s="429"/>
      <c r="L125" s="76">
        <v>3</v>
      </c>
      <c r="M125" s="426"/>
      <c r="N125" s="427"/>
      <c r="O125" s="75">
        <f t="shared" si="1"/>
        <v>0</v>
      </c>
    </row>
    <row r="126" spans="1:16" ht="15" customHeight="1" thickBot="1" x14ac:dyDescent="0.35">
      <c r="B126" s="430" t="s">
        <v>0</v>
      </c>
      <c r="C126" s="431"/>
      <c r="D126" s="80">
        <v>1</v>
      </c>
      <c r="E126" s="432"/>
      <c r="F126" s="433"/>
      <c r="G126" s="81">
        <v>0</v>
      </c>
      <c r="J126" s="434" t="s">
        <v>0</v>
      </c>
      <c r="K126" s="435"/>
      <c r="L126" s="80">
        <v>1</v>
      </c>
      <c r="M126" s="432"/>
      <c r="N126" s="433"/>
      <c r="O126" s="75">
        <f t="shared" si="1"/>
        <v>0</v>
      </c>
    </row>
    <row r="127" spans="1:16" ht="16.5" customHeight="1" x14ac:dyDescent="0.25">
      <c r="B127" s="410" t="s">
        <v>129</v>
      </c>
      <c r="C127" s="411"/>
      <c r="E127" s="414">
        <f>SUM(E120:F126)</f>
        <v>0</v>
      </c>
      <c r="F127" s="415"/>
      <c r="G127" s="418">
        <f>SUM(G120:G126)</f>
        <v>0</v>
      </c>
      <c r="J127" s="420" t="s">
        <v>129</v>
      </c>
      <c r="K127" s="421"/>
      <c r="M127" s="414">
        <f>SUM(M120:N126)</f>
        <v>0</v>
      </c>
      <c r="N127" s="415"/>
      <c r="O127" s="418">
        <f>SUM(O120:O126)</f>
        <v>0</v>
      </c>
    </row>
    <row r="128" spans="1:16" ht="15.75" thickBot="1" x14ac:dyDescent="0.3">
      <c r="B128" s="412"/>
      <c r="C128" s="413"/>
      <c r="E128" s="416"/>
      <c r="F128" s="417"/>
      <c r="G128" s="419"/>
      <c r="J128" s="422"/>
      <c r="K128" s="423"/>
      <c r="M128" s="416"/>
      <c r="N128" s="417"/>
      <c r="O128" s="419"/>
    </row>
    <row r="129" spans="2:15" ht="15.75" customHeight="1" thickBot="1" x14ac:dyDescent="0.3"/>
    <row r="130" spans="2:15" ht="15.75" customHeight="1" x14ac:dyDescent="0.25">
      <c r="B130" s="451" t="s">
        <v>130</v>
      </c>
      <c r="C130" s="452"/>
      <c r="D130" s="453" t="s">
        <v>5</v>
      </c>
      <c r="E130" s="456" t="s">
        <v>119</v>
      </c>
      <c r="F130" s="457"/>
      <c r="G130" s="462" t="s">
        <v>120</v>
      </c>
      <c r="J130" s="465" t="s">
        <v>131</v>
      </c>
      <c r="K130" s="466"/>
      <c r="L130" s="453" t="s">
        <v>5</v>
      </c>
      <c r="M130" s="456" t="s">
        <v>119</v>
      </c>
      <c r="N130" s="457"/>
      <c r="O130" s="462" t="s">
        <v>120</v>
      </c>
    </row>
    <row r="131" spans="2:15" ht="20.45" customHeight="1" x14ac:dyDescent="0.25">
      <c r="B131" s="442" t="s">
        <v>122</v>
      </c>
      <c r="C131" s="407"/>
      <c r="D131" s="454"/>
      <c r="E131" s="458"/>
      <c r="F131" s="459"/>
      <c r="G131" s="463"/>
      <c r="J131" s="442" t="s">
        <v>122</v>
      </c>
      <c r="K131" s="407"/>
      <c r="L131" s="454"/>
      <c r="M131" s="458"/>
      <c r="N131" s="459"/>
      <c r="O131" s="463"/>
    </row>
    <row r="132" spans="2:15" ht="36" customHeight="1" thickBot="1" x14ac:dyDescent="0.3">
      <c r="B132" s="443"/>
      <c r="C132" s="444"/>
      <c r="D132" s="455"/>
      <c r="E132" s="460"/>
      <c r="F132" s="461"/>
      <c r="G132" s="464"/>
      <c r="J132" s="445"/>
      <c r="K132" s="446"/>
      <c r="L132" s="455"/>
      <c r="M132" s="460"/>
      <c r="N132" s="461"/>
      <c r="O132" s="464"/>
    </row>
    <row r="133" spans="2:15" ht="19.5" thickBot="1" x14ac:dyDescent="0.35">
      <c r="B133" s="447" t="s">
        <v>123</v>
      </c>
      <c r="C133" s="448"/>
      <c r="D133" s="74">
        <v>2.5</v>
      </c>
      <c r="E133" s="440"/>
      <c r="F133" s="441"/>
      <c r="G133" s="75">
        <f>D133*E133</f>
        <v>0</v>
      </c>
      <c r="J133" s="449" t="s">
        <v>123</v>
      </c>
      <c r="K133" s="450"/>
      <c r="L133" s="74">
        <v>2.5</v>
      </c>
      <c r="M133" s="440"/>
      <c r="N133" s="441"/>
      <c r="O133" s="75">
        <f t="shared" ref="O133:O139" si="3">L133*M133</f>
        <v>0</v>
      </c>
    </row>
    <row r="134" spans="2:15" ht="19.5" thickBot="1" x14ac:dyDescent="0.35">
      <c r="B134" s="424" t="s">
        <v>124</v>
      </c>
      <c r="C134" s="425"/>
      <c r="D134" s="76">
        <v>5</v>
      </c>
      <c r="E134" s="426"/>
      <c r="F134" s="427"/>
      <c r="G134" s="75">
        <f t="shared" ref="G134:G139" si="4">D134*E134</f>
        <v>0</v>
      </c>
      <c r="J134" s="428" t="s">
        <v>124</v>
      </c>
      <c r="K134" s="429"/>
      <c r="L134" s="76">
        <v>5</v>
      </c>
      <c r="M134" s="426"/>
      <c r="N134" s="427"/>
      <c r="O134" s="75">
        <f t="shared" si="3"/>
        <v>0</v>
      </c>
    </row>
    <row r="135" spans="2:15" ht="19.5" thickBot="1" x14ac:dyDescent="0.35">
      <c r="B135" s="436" t="s">
        <v>125</v>
      </c>
      <c r="C135" s="437"/>
      <c r="D135" s="78">
        <v>1.5</v>
      </c>
      <c r="E135" s="426"/>
      <c r="F135" s="427"/>
      <c r="G135" s="75">
        <f t="shared" si="4"/>
        <v>0</v>
      </c>
      <c r="J135" s="438" t="s">
        <v>125</v>
      </c>
      <c r="K135" s="439"/>
      <c r="L135" s="78">
        <v>1.5</v>
      </c>
      <c r="M135" s="426"/>
      <c r="N135" s="427"/>
      <c r="O135" s="75">
        <f t="shared" si="3"/>
        <v>0</v>
      </c>
    </row>
    <row r="136" spans="2:15" ht="19.5" thickBot="1" x14ac:dyDescent="0.35">
      <c r="B136" s="424" t="s">
        <v>126</v>
      </c>
      <c r="C136" s="425"/>
      <c r="D136" s="76">
        <v>3</v>
      </c>
      <c r="E136" s="426"/>
      <c r="F136" s="427"/>
      <c r="G136" s="75">
        <f t="shared" si="4"/>
        <v>0</v>
      </c>
      <c r="J136" s="428" t="s">
        <v>126</v>
      </c>
      <c r="K136" s="429"/>
      <c r="L136" s="76">
        <v>3</v>
      </c>
      <c r="M136" s="426"/>
      <c r="N136" s="427"/>
      <c r="O136" s="75">
        <f t="shared" si="3"/>
        <v>0</v>
      </c>
    </row>
    <row r="137" spans="2:15" ht="19.5" thickBot="1" x14ac:dyDescent="0.35">
      <c r="B137" s="436" t="s">
        <v>127</v>
      </c>
      <c r="C137" s="437"/>
      <c r="D137" s="78">
        <v>1</v>
      </c>
      <c r="E137" s="426"/>
      <c r="F137" s="427"/>
      <c r="G137" s="75">
        <f t="shared" si="4"/>
        <v>0</v>
      </c>
      <c r="J137" s="438" t="s">
        <v>127</v>
      </c>
      <c r="K137" s="439"/>
      <c r="L137" s="78">
        <v>1</v>
      </c>
      <c r="M137" s="426"/>
      <c r="N137" s="427"/>
      <c r="O137" s="75">
        <f t="shared" si="3"/>
        <v>0</v>
      </c>
    </row>
    <row r="138" spans="2:15" ht="19.5" thickBot="1" x14ac:dyDescent="0.35">
      <c r="B138" s="424" t="s">
        <v>128</v>
      </c>
      <c r="C138" s="425"/>
      <c r="D138" s="76">
        <v>3</v>
      </c>
      <c r="E138" s="426"/>
      <c r="F138" s="427"/>
      <c r="G138" s="75">
        <f t="shared" si="4"/>
        <v>0</v>
      </c>
      <c r="J138" s="428" t="s">
        <v>128</v>
      </c>
      <c r="K138" s="429"/>
      <c r="L138" s="76">
        <v>3</v>
      </c>
      <c r="M138" s="426"/>
      <c r="N138" s="427"/>
      <c r="O138" s="75">
        <f t="shared" si="3"/>
        <v>0</v>
      </c>
    </row>
    <row r="139" spans="2:15" ht="15" customHeight="1" thickBot="1" x14ac:dyDescent="0.35">
      <c r="B139" s="430" t="s">
        <v>0</v>
      </c>
      <c r="C139" s="431"/>
      <c r="D139" s="80">
        <v>1</v>
      </c>
      <c r="E139" s="432"/>
      <c r="F139" s="433"/>
      <c r="G139" s="75">
        <f t="shared" si="4"/>
        <v>0</v>
      </c>
      <c r="J139" s="434" t="s">
        <v>0</v>
      </c>
      <c r="K139" s="435"/>
      <c r="L139" s="80">
        <v>1</v>
      </c>
      <c r="M139" s="432"/>
      <c r="N139" s="433"/>
      <c r="O139" s="75">
        <f t="shared" si="3"/>
        <v>0</v>
      </c>
    </row>
    <row r="140" spans="2:15" ht="15.75" customHeight="1" x14ac:dyDescent="0.25">
      <c r="B140" s="410" t="s">
        <v>129</v>
      </c>
      <c r="C140" s="411"/>
      <c r="E140" s="414">
        <f>SUM(E133:F139)</f>
        <v>0</v>
      </c>
      <c r="F140" s="415"/>
      <c r="G140" s="418">
        <f>SUM(G133:G139)</f>
        <v>0</v>
      </c>
      <c r="J140" s="420" t="s">
        <v>129</v>
      </c>
      <c r="K140" s="421"/>
      <c r="M140" s="414">
        <f>SUM(M133:N139)</f>
        <v>0</v>
      </c>
      <c r="N140" s="415"/>
      <c r="O140" s="418">
        <f>SUM(O133:O139)</f>
        <v>0</v>
      </c>
    </row>
    <row r="141" spans="2:15" ht="15.75" thickBot="1" x14ac:dyDescent="0.3">
      <c r="B141" s="412"/>
      <c r="C141" s="413"/>
      <c r="E141" s="416"/>
      <c r="F141" s="417"/>
      <c r="G141" s="419"/>
      <c r="J141" s="422"/>
      <c r="K141" s="423"/>
      <c r="M141" s="416"/>
      <c r="N141" s="417"/>
      <c r="O141" s="419"/>
    </row>
    <row r="143" spans="2:15" ht="21" customHeight="1" x14ac:dyDescent="0.3">
      <c r="B143" s="406" t="s">
        <v>122</v>
      </c>
      <c r="C143" s="407"/>
      <c r="D143" s="408" t="s">
        <v>132</v>
      </c>
      <c r="E143" s="408"/>
      <c r="F143" s="408"/>
      <c r="G143" s="408"/>
      <c r="H143" s="408"/>
      <c r="I143" s="408"/>
      <c r="J143" s="408"/>
      <c r="K143" s="408"/>
      <c r="L143" s="408"/>
      <c r="M143" s="408"/>
      <c r="N143" s="408"/>
      <c r="O143" s="409"/>
    </row>
    <row r="144" spans="2:15" ht="21" customHeight="1" x14ac:dyDescent="0.3">
      <c r="B144" s="82"/>
      <c r="C144" s="82"/>
      <c r="D144" s="83"/>
      <c r="E144" s="83"/>
      <c r="F144" s="83"/>
      <c r="G144" s="83"/>
      <c r="H144" s="83"/>
      <c r="I144" s="83"/>
      <c r="J144" s="83"/>
      <c r="K144" s="83"/>
      <c r="L144" s="83"/>
      <c r="M144" s="83"/>
      <c r="N144" s="83"/>
      <c r="O144" s="83"/>
    </row>
    <row r="145" spans="1:17" ht="18.75" x14ac:dyDescent="0.3">
      <c r="B145" s="84"/>
      <c r="C145" s="84"/>
      <c r="D145" s="84"/>
      <c r="E145" s="84"/>
      <c r="F145" s="84"/>
      <c r="G145" s="84"/>
      <c r="H145" s="84"/>
      <c r="I145" s="84"/>
      <c r="J145" s="84"/>
      <c r="K145" s="84"/>
      <c r="L145" s="84"/>
      <c r="M145" s="84"/>
      <c r="N145" s="84"/>
      <c r="O145" s="84"/>
    </row>
    <row r="146" spans="1:17" ht="21.75" customHeight="1" x14ac:dyDescent="0.3">
      <c r="A146" s="47"/>
      <c r="B146" s="467"/>
      <c r="C146" s="467"/>
      <c r="D146" s="467"/>
      <c r="E146" s="467"/>
      <c r="F146" s="467"/>
      <c r="G146" s="467"/>
      <c r="H146" s="467"/>
      <c r="I146" s="467"/>
      <c r="J146" s="467"/>
      <c r="K146" s="467"/>
      <c r="L146" s="467"/>
      <c r="M146" s="467"/>
      <c r="N146" s="467"/>
      <c r="O146" s="467"/>
      <c r="P146" s="467"/>
      <c r="Q146" s="467"/>
    </row>
    <row r="147" spans="1:17" ht="15.75" customHeight="1" thickBot="1" x14ac:dyDescent="0.3"/>
    <row r="148" spans="1:17" ht="17.45" customHeight="1" x14ac:dyDescent="0.25">
      <c r="B148" s="451" t="s">
        <v>133</v>
      </c>
      <c r="C148" s="452"/>
      <c r="D148" s="453" t="s">
        <v>5</v>
      </c>
      <c r="E148" s="456" t="s">
        <v>119</v>
      </c>
      <c r="F148" s="457"/>
      <c r="G148" s="462" t="s">
        <v>120</v>
      </c>
      <c r="J148" s="465" t="s">
        <v>134</v>
      </c>
      <c r="K148" s="466"/>
      <c r="L148" s="453" t="s">
        <v>5</v>
      </c>
      <c r="M148" s="456" t="s">
        <v>119</v>
      </c>
      <c r="N148" s="457"/>
      <c r="O148" s="462" t="s">
        <v>120</v>
      </c>
    </row>
    <row r="149" spans="1:17" ht="19.149999999999999" customHeight="1" x14ac:dyDescent="0.25">
      <c r="B149" s="442" t="s">
        <v>122</v>
      </c>
      <c r="C149" s="407"/>
      <c r="D149" s="454"/>
      <c r="E149" s="458"/>
      <c r="F149" s="459"/>
      <c r="G149" s="463"/>
      <c r="J149" s="442" t="s">
        <v>122</v>
      </c>
      <c r="K149" s="407"/>
      <c r="L149" s="454"/>
      <c r="M149" s="458"/>
      <c r="N149" s="459"/>
      <c r="O149" s="463"/>
    </row>
    <row r="150" spans="1:17" ht="33" customHeight="1" thickBot="1" x14ac:dyDescent="0.3">
      <c r="B150" s="443"/>
      <c r="C150" s="444"/>
      <c r="D150" s="455"/>
      <c r="E150" s="460"/>
      <c r="F150" s="461"/>
      <c r="G150" s="464"/>
      <c r="J150" s="445"/>
      <c r="K150" s="446"/>
      <c r="L150" s="455"/>
      <c r="M150" s="460"/>
      <c r="N150" s="461"/>
      <c r="O150" s="464"/>
    </row>
    <row r="151" spans="1:17" ht="19.5" thickBot="1" x14ac:dyDescent="0.35">
      <c r="B151" s="447" t="s">
        <v>123</v>
      </c>
      <c r="C151" s="448"/>
      <c r="D151" s="74">
        <v>2.5</v>
      </c>
      <c r="E151" s="440"/>
      <c r="F151" s="441"/>
      <c r="G151" s="75">
        <f>D151*E151</f>
        <v>0</v>
      </c>
      <c r="J151" s="449" t="s">
        <v>123</v>
      </c>
      <c r="K151" s="450"/>
      <c r="L151" s="74">
        <v>2.5</v>
      </c>
      <c r="M151" s="440"/>
      <c r="N151" s="441"/>
      <c r="O151" s="75">
        <f t="shared" ref="O151:O157" si="5">L151*M151</f>
        <v>0</v>
      </c>
    </row>
    <row r="152" spans="1:17" ht="19.5" thickBot="1" x14ac:dyDescent="0.35">
      <c r="B152" s="424" t="s">
        <v>124</v>
      </c>
      <c r="C152" s="425"/>
      <c r="D152" s="76">
        <v>5</v>
      </c>
      <c r="E152" s="426"/>
      <c r="F152" s="427"/>
      <c r="G152" s="75">
        <f t="shared" ref="G152:G157" si="6">D152*E152</f>
        <v>0</v>
      </c>
      <c r="J152" s="428" t="s">
        <v>124</v>
      </c>
      <c r="K152" s="429"/>
      <c r="L152" s="76">
        <v>5</v>
      </c>
      <c r="M152" s="426"/>
      <c r="N152" s="427"/>
      <c r="O152" s="75">
        <f t="shared" si="5"/>
        <v>0</v>
      </c>
    </row>
    <row r="153" spans="1:17" ht="19.5" thickBot="1" x14ac:dyDescent="0.35">
      <c r="B153" s="436" t="s">
        <v>125</v>
      </c>
      <c r="C153" s="437"/>
      <c r="D153" s="78">
        <v>1.5</v>
      </c>
      <c r="E153" s="426"/>
      <c r="F153" s="427"/>
      <c r="G153" s="75">
        <f t="shared" si="6"/>
        <v>0</v>
      </c>
      <c r="J153" s="438" t="s">
        <v>125</v>
      </c>
      <c r="K153" s="439"/>
      <c r="L153" s="78">
        <v>1.5</v>
      </c>
      <c r="M153" s="426"/>
      <c r="N153" s="427"/>
      <c r="O153" s="75">
        <f t="shared" si="5"/>
        <v>0</v>
      </c>
    </row>
    <row r="154" spans="1:17" ht="19.5" thickBot="1" x14ac:dyDescent="0.35">
      <c r="B154" s="424" t="s">
        <v>126</v>
      </c>
      <c r="C154" s="425"/>
      <c r="D154" s="76">
        <v>3</v>
      </c>
      <c r="E154" s="426"/>
      <c r="F154" s="427"/>
      <c r="G154" s="75">
        <f t="shared" si="6"/>
        <v>0</v>
      </c>
      <c r="J154" s="428" t="s">
        <v>126</v>
      </c>
      <c r="K154" s="429"/>
      <c r="L154" s="76">
        <v>3</v>
      </c>
      <c r="M154" s="426"/>
      <c r="N154" s="427"/>
      <c r="O154" s="75">
        <f t="shared" si="5"/>
        <v>0</v>
      </c>
    </row>
    <row r="155" spans="1:17" ht="19.5" thickBot="1" x14ac:dyDescent="0.35">
      <c r="B155" s="436" t="s">
        <v>127</v>
      </c>
      <c r="C155" s="437"/>
      <c r="D155" s="78">
        <v>1</v>
      </c>
      <c r="E155" s="426"/>
      <c r="F155" s="427"/>
      <c r="G155" s="75">
        <f t="shared" si="6"/>
        <v>0</v>
      </c>
      <c r="J155" s="438" t="s">
        <v>127</v>
      </c>
      <c r="K155" s="439"/>
      <c r="L155" s="78">
        <v>1</v>
      </c>
      <c r="M155" s="426"/>
      <c r="N155" s="427"/>
      <c r="O155" s="75">
        <f t="shared" si="5"/>
        <v>0</v>
      </c>
    </row>
    <row r="156" spans="1:17" ht="19.5" thickBot="1" x14ac:dyDescent="0.35">
      <c r="B156" s="424" t="s">
        <v>128</v>
      </c>
      <c r="C156" s="425"/>
      <c r="D156" s="76">
        <v>3</v>
      </c>
      <c r="E156" s="426"/>
      <c r="F156" s="427"/>
      <c r="G156" s="75">
        <f t="shared" si="6"/>
        <v>0</v>
      </c>
      <c r="J156" s="428" t="s">
        <v>128</v>
      </c>
      <c r="K156" s="429"/>
      <c r="L156" s="76">
        <v>3</v>
      </c>
      <c r="M156" s="426"/>
      <c r="N156" s="427"/>
      <c r="O156" s="75">
        <f t="shared" si="5"/>
        <v>0</v>
      </c>
    </row>
    <row r="157" spans="1:17" ht="15" customHeight="1" thickBot="1" x14ac:dyDescent="0.35">
      <c r="B157" s="430" t="s">
        <v>0</v>
      </c>
      <c r="C157" s="431"/>
      <c r="D157" s="80">
        <v>1</v>
      </c>
      <c r="E157" s="432"/>
      <c r="F157" s="433"/>
      <c r="G157" s="75">
        <f t="shared" si="6"/>
        <v>0</v>
      </c>
      <c r="J157" s="434" t="s">
        <v>0</v>
      </c>
      <c r="K157" s="435"/>
      <c r="L157" s="80">
        <v>1</v>
      </c>
      <c r="M157" s="432"/>
      <c r="N157" s="433"/>
      <c r="O157" s="75">
        <f t="shared" si="5"/>
        <v>0</v>
      </c>
    </row>
    <row r="158" spans="1:17" ht="15.75" customHeight="1" x14ac:dyDescent="0.25">
      <c r="B158" s="410" t="s">
        <v>129</v>
      </c>
      <c r="C158" s="411"/>
      <c r="E158" s="414">
        <f>SUM(E151:F157)</f>
        <v>0</v>
      </c>
      <c r="F158" s="415"/>
      <c r="G158" s="418">
        <f>SUM(G151:G157)</f>
        <v>0</v>
      </c>
      <c r="J158" s="420" t="s">
        <v>129</v>
      </c>
      <c r="K158" s="421"/>
      <c r="M158" s="414">
        <f>SUM(M151:N157)</f>
        <v>0</v>
      </c>
      <c r="N158" s="415"/>
      <c r="O158" s="418">
        <f>SUM(O151:O157)</f>
        <v>0</v>
      </c>
    </row>
    <row r="159" spans="1:17" ht="15.75" thickBot="1" x14ac:dyDescent="0.3">
      <c r="B159" s="412"/>
      <c r="C159" s="413"/>
      <c r="E159" s="416"/>
      <c r="F159" s="417"/>
      <c r="G159" s="419"/>
      <c r="J159" s="422"/>
      <c r="K159" s="423"/>
      <c r="M159" s="416"/>
      <c r="N159" s="417"/>
      <c r="O159" s="419"/>
    </row>
    <row r="161" spans="2:15" ht="15.75" thickBot="1" x14ac:dyDescent="0.3"/>
    <row r="162" spans="2:15" ht="15.75" customHeight="1" x14ac:dyDescent="0.25">
      <c r="B162" s="451" t="s">
        <v>135</v>
      </c>
      <c r="C162" s="452"/>
      <c r="D162" s="453" t="s">
        <v>5</v>
      </c>
      <c r="E162" s="456" t="s">
        <v>119</v>
      </c>
      <c r="F162" s="457"/>
      <c r="G162" s="462" t="s">
        <v>120</v>
      </c>
      <c r="J162" s="465" t="s">
        <v>136</v>
      </c>
      <c r="K162" s="466"/>
      <c r="L162" s="453" t="s">
        <v>5</v>
      </c>
      <c r="M162" s="456" t="s">
        <v>119</v>
      </c>
      <c r="N162" s="457"/>
      <c r="O162" s="462" t="s">
        <v>120</v>
      </c>
    </row>
    <row r="163" spans="2:15" ht="18" customHeight="1" x14ac:dyDescent="0.25">
      <c r="B163" s="442" t="s">
        <v>122</v>
      </c>
      <c r="C163" s="407"/>
      <c r="D163" s="454"/>
      <c r="E163" s="458"/>
      <c r="F163" s="459"/>
      <c r="G163" s="463"/>
      <c r="J163" s="442" t="s">
        <v>122</v>
      </c>
      <c r="K163" s="407"/>
      <c r="L163" s="454"/>
      <c r="M163" s="458"/>
      <c r="N163" s="459"/>
      <c r="O163" s="463"/>
    </row>
    <row r="164" spans="2:15" ht="33.6" customHeight="1" thickBot="1" x14ac:dyDescent="0.3">
      <c r="B164" s="443"/>
      <c r="C164" s="444"/>
      <c r="D164" s="455"/>
      <c r="E164" s="460"/>
      <c r="F164" s="461"/>
      <c r="G164" s="464"/>
      <c r="J164" s="445"/>
      <c r="K164" s="446"/>
      <c r="L164" s="455"/>
      <c r="M164" s="460"/>
      <c r="N164" s="461"/>
      <c r="O164" s="464"/>
    </row>
    <row r="165" spans="2:15" ht="19.149999999999999" customHeight="1" thickBot="1" x14ac:dyDescent="0.35">
      <c r="B165" s="447" t="s">
        <v>123</v>
      </c>
      <c r="C165" s="448"/>
      <c r="D165" s="74">
        <v>2.5</v>
      </c>
      <c r="E165" s="440"/>
      <c r="F165" s="441"/>
      <c r="G165" s="75">
        <f>D165*E165</f>
        <v>0</v>
      </c>
      <c r="J165" s="449" t="s">
        <v>123</v>
      </c>
      <c r="K165" s="450"/>
      <c r="L165" s="74">
        <v>2.5</v>
      </c>
      <c r="M165" s="440"/>
      <c r="N165" s="441"/>
      <c r="O165" s="75">
        <f t="shared" ref="O165:O171" si="7">L165*M165</f>
        <v>0</v>
      </c>
    </row>
    <row r="166" spans="2:15" ht="19.5" thickBot="1" x14ac:dyDescent="0.35">
      <c r="B166" s="424" t="s">
        <v>124</v>
      </c>
      <c r="C166" s="425"/>
      <c r="D166" s="76">
        <v>5</v>
      </c>
      <c r="E166" s="426"/>
      <c r="F166" s="427"/>
      <c r="G166" s="75">
        <f t="shared" ref="G166:G171" si="8">D166*E166</f>
        <v>0</v>
      </c>
      <c r="J166" s="428" t="s">
        <v>124</v>
      </c>
      <c r="K166" s="429"/>
      <c r="L166" s="76">
        <v>5</v>
      </c>
      <c r="M166" s="426"/>
      <c r="N166" s="427"/>
      <c r="O166" s="75">
        <f t="shared" si="7"/>
        <v>0</v>
      </c>
    </row>
    <row r="167" spans="2:15" ht="19.5" thickBot="1" x14ac:dyDescent="0.35">
      <c r="B167" s="436" t="s">
        <v>125</v>
      </c>
      <c r="C167" s="437"/>
      <c r="D167" s="78">
        <v>1.5</v>
      </c>
      <c r="E167" s="426"/>
      <c r="F167" s="427"/>
      <c r="G167" s="75">
        <f t="shared" si="8"/>
        <v>0</v>
      </c>
      <c r="J167" s="438" t="s">
        <v>125</v>
      </c>
      <c r="K167" s="439"/>
      <c r="L167" s="78">
        <v>1.5</v>
      </c>
      <c r="M167" s="426"/>
      <c r="N167" s="427"/>
      <c r="O167" s="75">
        <f t="shared" si="7"/>
        <v>0</v>
      </c>
    </row>
    <row r="168" spans="2:15" ht="19.5" thickBot="1" x14ac:dyDescent="0.35">
      <c r="B168" s="424" t="s">
        <v>126</v>
      </c>
      <c r="C168" s="425"/>
      <c r="D168" s="76">
        <v>3</v>
      </c>
      <c r="E168" s="426"/>
      <c r="F168" s="427"/>
      <c r="G168" s="75">
        <f t="shared" si="8"/>
        <v>0</v>
      </c>
      <c r="J168" s="428" t="s">
        <v>126</v>
      </c>
      <c r="K168" s="429"/>
      <c r="L168" s="76">
        <v>3</v>
      </c>
      <c r="M168" s="426"/>
      <c r="N168" s="427"/>
      <c r="O168" s="75">
        <f t="shared" si="7"/>
        <v>0</v>
      </c>
    </row>
    <row r="169" spans="2:15" ht="19.5" thickBot="1" x14ac:dyDescent="0.35">
      <c r="B169" s="436" t="s">
        <v>127</v>
      </c>
      <c r="C169" s="437"/>
      <c r="D169" s="78">
        <v>1</v>
      </c>
      <c r="E169" s="426"/>
      <c r="F169" s="427"/>
      <c r="G169" s="75">
        <f t="shared" si="8"/>
        <v>0</v>
      </c>
      <c r="J169" s="438" t="s">
        <v>127</v>
      </c>
      <c r="K169" s="439"/>
      <c r="L169" s="78">
        <v>1</v>
      </c>
      <c r="M169" s="426"/>
      <c r="N169" s="427"/>
      <c r="O169" s="75">
        <f t="shared" si="7"/>
        <v>0</v>
      </c>
    </row>
    <row r="170" spans="2:15" ht="19.5" thickBot="1" x14ac:dyDescent="0.35">
      <c r="B170" s="424" t="s">
        <v>128</v>
      </c>
      <c r="C170" s="425"/>
      <c r="D170" s="76">
        <v>3</v>
      </c>
      <c r="E170" s="426"/>
      <c r="F170" s="427"/>
      <c r="G170" s="75">
        <f t="shared" si="8"/>
        <v>0</v>
      </c>
      <c r="J170" s="428" t="s">
        <v>128</v>
      </c>
      <c r="K170" s="429"/>
      <c r="L170" s="76">
        <v>3</v>
      </c>
      <c r="M170" s="426"/>
      <c r="N170" s="427"/>
      <c r="O170" s="75">
        <f t="shared" si="7"/>
        <v>0</v>
      </c>
    </row>
    <row r="171" spans="2:15" ht="19.5" thickBot="1" x14ac:dyDescent="0.35">
      <c r="B171" s="430" t="s">
        <v>0</v>
      </c>
      <c r="C171" s="431"/>
      <c r="D171" s="80">
        <v>1</v>
      </c>
      <c r="E171" s="432"/>
      <c r="F171" s="433"/>
      <c r="G171" s="75">
        <f t="shared" si="8"/>
        <v>0</v>
      </c>
      <c r="J171" s="434" t="s">
        <v>0</v>
      </c>
      <c r="K171" s="435"/>
      <c r="L171" s="80">
        <v>1</v>
      </c>
      <c r="M171" s="432"/>
      <c r="N171" s="433"/>
      <c r="O171" s="75">
        <f t="shared" si="7"/>
        <v>0</v>
      </c>
    </row>
    <row r="172" spans="2:15" ht="15" customHeight="1" x14ac:dyDescent="0.25">
      <c r="B172" s="410" t="s">
        <v>129</v>
      </c>
      <c r="C172" s="411"/>
      <c r="E172" s="414">
        <f>SUM(E165:F171)</f>
        <v>0</v>
      </c>
      <c r="F172" s="415"/>
      <c r="G172" s="418">
        <f>SUM(G165:G171)</f>
        <v>0</v>
      </c>
      <c r="J172" s="420" t="s">
        <v>129</v>
      </c>
      <c r="K172" s="421"/>
      <c r="M172" s="414">
        <f>SUM(M165:N171)</f>
        <v>0</v>
      </c>
      <c r="N172" s="415"/>
      <c r="O172" s="418">
        <f>SUM(O165:O171)</f>
        <v>0</v>
      </c>
    </row>
    <row r="173" spans="2:15" ht="15.75" customHeight="1" thickBot="1" x14ac:dyDescent="0.3">
      <c r="B173" s="412"/>
      <c r="C173" s="413"/>
      <c r="E173" s="416"/>
      <c r="F173" s="417"/>
      <c r="G173" s="419"/>
      <c r="J173" s="422"/>
      <c r="K173" s="423"/>
      <c r="M173" s="416"/>
      <c r="N173" s="417"/>
      <c r="O173" s="419"/>
    </row>
    <row r="175" spans="2:15" ht="21" x14ac:dyDescent="0.3">
      <c r="B175" s="406" t="s">
        <v>122</v>
      </c>
      <c r="C175" s="407"/>
      <c r="D175" s="408" t="s">
        <v>132</v>
      </c>
      <c r="E175" s="408"/>
      <c r="F175" s="408"/>
      <c r="G175" s="408"/>
      <c r="H175" s="408"/>
      <c r="I175" s="408"/>
      <c r="J175" s="408"/>
      <c r="K175" s="408"/>
      <c r="L175" s="408"/>
      <c r="M175" s="408"/>
      <c r="N175" s="408"/>
      <c r="O175" s="409"/>
    </row>
    <row r="177" spans="1:15" ht="18.75" x14ac:dyDescent="0.3">
      <c r="B177" s="84"/>
      <c r="C177" s="84"/>
      <c r="D177" s="84"/>
      <c r="E177" s="84"/>
      <c r="F177" s="84"/>
      <c r="G177" s="84"/>
      <c r="H177" s="84"/>
      <c r="I177" s="84"/>
      <c r="J177" s="84"/>
      <c r="K177" s="84"/>
      <c r="L177" s="84"/>
      <c r="M177" s="84"/>
      <c r="N177" s="84"/>
      <c r="O177" s="84"/>
    </row>
    <row r="178" spans="1:15" ht="18.75" x14ac:dyDescent="0.3">
      <c r="B178" s="84"/>
      <c r="C178" s="84"/>
      <c r="D178" s="84"/>
      <c r="E178" s="84"/>
      <c r="F178" s="84"/>
      <c r="G178" s="84"/>
      <c r="H178" s="84"/>
      <c r="I178" s="84"/>
      <c r="J178" s="84"/>
      <c r="K178" s="84"/>
      <c r="L178" s="84"/>
      <c r="M178" s="84"/>
      <c r="N178" s="84"/>
      <c r="O178" s="84"/>
    </row>
    <row r="179" spans="1:15" ht="18.75" x14ac:dyDescent="0.3">
      <c r="A179" s="70"/>
    </row>
    <row r="180" spans="1:15" ht="18.75" x14ac:dyDescent="0.3">
      <c r="A180" s="70"/>
    </row>
  </sheetData>
  <sheetProtection selectLockedCells="1"/>
  <mergeCells count="622">
    <mergeCell ref="A2:Q2"/>
    <mergeCell ref="A3:F3"/>
    <mergeCell ref="A4:Q4"/>
    <mergeCell ref="A5:F6"/>
    <mergeCell ref="G5:I5"/>
    <mergeCell ref="J5:L5"/>
    <mergeCell ref="M5:N6"/>
    <mergeCell ref="O5:Q6"/>
    <mergeCell ref="G6:I6"/>
    <mergeCell ref="J6:K6"/>
    <mergeCell ref="A7:F7"/>
    <mergeCell ref="G7:I7"/>
    <mergeCell ref="J7:K7"/>
    <mergeCell ref="M7:N7"/>
    <mergeCell ref="O7:Q7"/>
    <mergeCell ref="A8:F8"/>
    <mergeCell ref="G8:I8"/>
    <mergeCell ref="J8:K8"/>
    <mergeCell ref="M8:N8"/>
    <mergeCell ref="O8:Q8"/>
    <mergeCell ref="A9:F9"/>
    <mergeCell ref="G9:I9"/>
    <mergeCell ref="J9:K9"/>
    <mergeCell ref="M9:N9"/>
    <mergeCell ref="O9:Q9"/>
    <mergeCell ref="A10:F10"/>
    <mergeCell ref="G10:I10"/>
    <mergeCell ref="J10:K10"/>
    <mergeCell ref="M10:N10"/>
    <mergeCell ref="O10:Q10"/>
    <mergeCell ref="A11:F11"/>
    <mergeCell ref="G11:I11"/>
    <mergeCell ref="J11:K11"/>
    <mergeCell ref="M11:N11"/>
    <mergeCell ref="O11:Q11"/>
    <mergeCell ref="A12:F12"/>
    <mergeCell ref="G12:I12"/>
    <mergeCell ref="J12:K12"/>
    <mergeCell ref="M12:N12"/>
    <mergeCell ref="O12:Q12"/>
    <mergeCell ref="A13:F13"/>
    <mergeCell ref="G13:I13"/>
    <mergeCell ref="J13:K13"/>
    <mergeCell ref="M13:N13"/>
    <mergeCell ref="O13:Q13"/>
    <mergeCell ref="A14:F14"/>
    <mergeCell ref="G14:I14"/>
    <mergeCell ref="J14:K14"/>
    <mergeCell ref="M14:N14"/>
    <mergeCell ref="O14:Q14"/>
    <mergeCell ref="A15:F15"/>
    <mergeCell ref="G15:I15"/>
    <mergeCell ref="J15:K15"/>
    <mergeCell ref="M15:N15"/>
    <mergeCell ref="O15:Q15"/>
    <mergeCell ref="A16:F16"/>
    <mergeCell ref="G16:I16"/>
    <mergeCell ref="J16:K16"/>
    <mergeCell ref="M16:N16"/>
    <mergeCell ref="O16:Q16"/>
    <mergeCell ref="A17:F17"/>
    <mergeCell ref="G17:I17"/>
    <mergeCell ref="J17:K17"/>
    <mergeCell ref="M17:N17"/>
    <mergeCell ref="O17:Q17"/>
    <mergeCell ref="A18:F18"/>
    <mergeCell ref="G18:I18"/>
    <mergeCell ref="J18:K18"/>
    <mergeCell ref="M18:N18"/>
    <mergeCell ref="O18:Q18"/>
    <mergeCell ref="A19:F19"/>
    <mergeCell ref="G19:I19"/>
    <mergeCell ref="J19:K19"/>
    <mergeCell ref="M19:N19"/>
    <mergeCell ref="O19:Q19"/>
    <mergeCell ref="A20:F20"/>
    <mergeCell ref="G20:I20"/>
    <mergeCell ref="J20:K20"/>
    <mergeCell ref="M20:N20"/>
    <mergeCell ref="O20:Q20"/>
    <mergeCell ref="A21:F21"/>
    <mergeCell ref="G21:I21"/>
    <mergeCell ref="J21:K21"/>
    <mergeCell ref="M21:N21"/>
    <mergeCell ref="O21:Q21"/>
    <mergeCell ref="A22:F22"/>
    <mergeCell ref="G22:I22"/>
    <mergeCell ref="J22:K22"/>
    <mergeCell ref="M22:N22"/>
    <mergeCell ref="O22:Q22"/>
    <mergeCell ref="A23:F23"/>
    <mergeCell ref="G23:I23"/>
    <mergeCell ref="J23:K23"/>
    <mergeCell ref="M23:N23"/>
    <mergeCell ref="O23:Q23"/>
    <mergeCell ref="A24:F24"/>
    <mergeCell ref="G24:I24"/>
    <mergeCell ref="J24:K24"/>
    <mergeCell ref="M24:N24"/>
    <mergeCell ref="O24:Q24"/>
    <mergeCell ref="A27:F27"/>
    <mergeCell ref="G27:I27"/>
    <mergeCell ref="J27:L27"/>
    <mergeCell ref="A28:F28"/>
    <mergeCell ref="O28:Q28"/>
    <mergeCell ref="A29:F29"/>
    <mergeCell ref="O29:Q29"/>
    <mergeCell ref="A25:F25"/>
    <mergeCell ref="G25:I25"/>
    <mergeCell ref="J25:K25"/>
    <mergeCell ref="M25:N25"/>
    <mergeCell ref="O25:Q25"/>
    <mergeCell ref="A26:F26"/>
    <mergeCell ref="G26:I26"/>
    <mergeCell ref="J26:K26"/>
    <mergeCell ref="M26:N26"/>
    <mergeCell ref="O26:Q26"/>
    <mergeCell ref="A41:Q41"/>
    <mergeCell ref="A42:C42"/>
    <mergeCell ref="E42:F42"/>
    <mergeCell ref="G42:H42"/>
    <mergeCell ref="I42:L42"/>
    <mergeCell ref="M42:O42"/>
    <mergeCell ref="P42:Q42"/>
    <mergeCell ref="A31:Q31"/>
    <mergeCell ref="A32:Q33"/>
    <mergeCell ref="A37:Q37"/>
    <mergeCell ref="A38:Q38"/>
    <mergeCell ref="A39:Q39"/>
    <mergeCell ref="A40:Q40"/>
    <mergeCell ref="A44:C44"/>
    <mergeCell ref="E44:F44"/>
    <mergeCell ref="G44:H44"/>
    <mergeCell ref="I44:L44"/>
    <mergeCell ref="M44:O44"/>
    <mergeCell ref="P44:Q44"/>
    <mergeCell ref="A43:C43"/>
    <mergeCell ref="E43:F43"/>
    <mergeCell ref="G43:H43"/>
    <mergeCell ref="I43:L43"/>
    <mergeCell ref="M43:O43"/>
    <mergeCell ref="P43:Q43"/>
    <mergeCell ref="A46:C46"/>
    <mergeCell ref="E46:F46"/>
    <mergeCell ref="G46:H46"/>
    <mergeCell ref="I46:L46"/>
    <mergeCell ref="M46:O46"/>
    <mergeCell ref="P46:Q46"/>
    <mergeCell ref="A45:C45"/>
    <mergeCell ref="E45:F45"/>
    <mergeCell ref="G45:H45"/>
    <mergeCell ref="I45:L45"/>
    <mergeCell ref="M45:O45"/>
    <mergeCell ref="P45:Q45"/>
    <mergeCell ref="A48:C48"/>
    <mergeCell ref="E48:F48"/>
    <mergeCell ref="G48:H48"/>
    <mergeCell ref="I48:L48"/>
    <mergeCell ref="M48:O48"/>
    <mergeCell ref="P48:Q48"/>
    <mergeCell ref="A47:C47"/>
    <mergeCell ref="E47:F47"/>
    <mergeCell ref="G47:H47"/>
    <mergeCell ref="I47:L47"/>
    <mergeCell ref="M47:O47"/>
    <mergeCell ref="P47:Q47"/>
    <mergeCell ref="A50:C50"/>
    <mergeCell ref="E50:F50"/>
    <mergeCell ref="G50:H50"/>
    <mergeCell ref="I50:L50"/>
    <mergeCell ref="M50:O50"/>
    <mergeCell ref="P50:Q50"/>
    <mergeCell ref="A49:C49"/>
    <mergeCell ref="E49:F49"/>
    <mergeCell ref="G49:H49"/>
    <mergeCell ref="I49:L49"/>
    <mergeCell ref="M49:O49"/>
    <mergeCell ref="P49:Q49"/>
    <mergeCell ref="A52:C52"/>
    <mergeCell ref="E52:F52"/>
    <mergeCell ref="G52:H52"/>
    <mergeCell ref="I52:L52"/>
    <mergeCell ref="M52:O52"/>
    <mergeCell ref="P52:Q52"/>
    <mergeCell ref="A51:C51"/>
    <mergeCell ref="E51:F51"/>
    <mergeCell ref="G51:H51"/>
    <mergeCell ref="I51:L51"/>
    <mergeCell ref="M51:O51"/>
    <mergeCell ref="P51:Q51"/>
    <mergeCell ref="A54:C54"/>
    <mergeCell ref="E54:F54"/>
    <mergeCell ref="G54:H54"/>
    <mergeCell ref="I54:L54"/>
    <mergeCell ref="M54:O54"/>
    <mergeCell ref="P54:Q54"/>
    <mergeCell ref="A53:C53"/>
    <mergeCell ref="E53:F53"/>
    <mergeCell ref="G53:H53"/>
    <mergeCell ref="I53:L53"/>
    <mergeCell ref="M53:O53"/>
    <mergeCell ref="P53:Q53"/>
    <mergeCell ref="A56:C56"/>
    <mergeCell ref="E56:F56"/>
    <mergeCell ref="G56:H56"/>
    <mergeCell ref="I56:L56"/>
    <mergeCell ref="M56:O56"/>
    <mergeCell ref="P56:Q56"/>
    <mergeCell ref="A55:C55"/>
    <mergeCell ref="E55:F55"/>
    <mergeCell ref="G55:H55"/>
    <mergeCell ref="I55:L55"/>
    <mergeCell ref="M55:O55"/>
    <mergeCell ref="P55:Q55"/>
    <mergeCell ref="A58:C58"/>
    <mergeCell ref="E58:F58"/>
    <mergeCell ref="G58:H58"/>
    <mergeCell ref="I58:L58"/>
    <mergeCell ref="M58:O58"/>
    <mergeCell ref="P58:Q58"/>
    <mergeCell ref="A57:C57"/>
    <mergeCell ref="E57:F57"/>
    <mergeCell ref="G57:H57"/>
    <mergeCell ref="I57:L57"/>
    <mergeCell ref="M57:O57"/>
    <mergeCell ref="P57:Q57"/>
    <mergeCell ref="A60:C60"/>
    <mergeCell ref="E60:F60"/>
    <mergeCell ref="G60:H60"/>
    <mergeCell ref="I60:L60"/>
    <mergeCell ref="M60:O60"/>
    <mergeCell ref="P60:Q60"/>
    <mergeCell ref="A59:C59"/>
    <mergeCell ref="E59:F59"/>
    <mergeCell ref="G59:H59"/>
    <mergeCell ref="I59:L59"/>
    <mergeCell ref="M59:O59"/>
    <mergeCell ref="P59:Q59"/>
    <mergeCell ref="A62:C62"/>
    <mergeCell ref="E62:F62"/>
    <mergeCell ref="G62:H62"/>
    <mergeCell ref="I62:L62"/>
    <mergeCell ref="M62:O62"/>
    <mergeCell ref="P62:Q62"/>
    <mergeCell ref="A61:C61"/>
    <mergeCell ref="E61:F61"/>
    <mergeCell ref="G61:H61"/>
    <mergeCell ref="I61:L61"/>
    <mergeCell ref="M61:O61"/>
    <mergeCell ref="P61:Q61"/>
    <mergeCell ref="A64:C64"/>
    <mergeCell ref="E64:F64"/>
    <mergeCell ref="G64:H64"/>
    <mergeCell ref="I64:L64"/>
    <mergeCell ref="M64:O64"/>
    <mergeCell ref="P64:Q64"/>
    <mergeCell ref="A63:C63"/>
    <mergeCell ref="E63:F63"/>
    <mergeCell ref="G63:H63"/>
    <mergeCell ref="I63:L63"/>
    <mergeCell ref="M63:O63"/>
    <mergeCell ref="P63:Q63"/>
    <mergeCell ref="A66:C66"/>
    <mergeCell ref="E66:F66"/>
    <mergeCell ref="G66:H66"/>
    <mergeCell ref="I66:L66"/>
    <mergeCell ref="M66:O66"/>
    <mergeCell ref="P66:Q66"/>
    <mergeCell ref="A65:C65"/>
    <mergeCell ref="E65:F65"/>
    <mergeCell ref="G65:H65"/>
    <mergeCell ref="I65:L65"/>
    <mergeCell ref="M65:O65"/>
    <mergeCell ref="P65:Q65"/>
    <mergeCell ref="J68:O68"/>
    <mergeCell ref="P68:Q68"/>
    <mergeCell ref="J69:O69"/>
    <mergeCell ref="P69:Q69"/>
    <mergeCell ref="J70:O70"/>
    <mergeCell ref="P70:Q70"/>
    <mergeCell ref="A67:C67"/>
    <mergeCell ref="E67:F67"/>
    <mergeCell ref="G67:H67"/>
    <mergeCell ref="I67:L67"/>
    <mergeCell ref="M67:O67"/>
    <mergeCell ref="P67:Q67"/>
    <mergeCell ref="A80:C80"/>
    <mergeCell ref="E80:F80"/>
    <mergeCell ref="G80:H80"/>
    <mergeCell ref="I80:L80"/>
    <mergeCell ref="M80:O80"/>
    <mergeCell ref="P80:Q80"/>
    <mergeCell ref="B72:Q72"/>
    <mergeCell ref="B73:Q74"/>
    <mergeCell ref="A77:Q77"/>
    <mergeCell ref="A78:Q78"/>
    <mergeCell ref="A79:C79"/>
    <mergeCell ref="E79:F79"/>
    <mergeCell ref="G79:H79"/>
    <mergeCell ref="I79:L79"/>
    <mergeCell ref="M79:O79"/>
    <mergeCell ref="P79:Q79"/>
    <mergeCell ref="A82:C82"/>
    <mergeCell ref="E82:F82"/>
    <mergeCell ref="G82:H82"/>
    <mergeCell ref="I82:L82"/>
    <mergeCell ref="M82:O82"/>
    <mergeCell ref="P82:Q82"/>
    <mergeCell ref="A81:C81"/>
    <mergeCell ref="E81:F81"/>
    <mergeCell ref="G81:H81"/>
    <mergeCell ref="I81:L81"/>
    <mergeCell ref="M81:O81"/>
    <mergeCell ref="P81:Q81"/>
    <mergeCell ref="A84:C84"/>
    <mergeCell ref="E84:F84"/>
    <mergeCell ref="G84:H84"/>
    <mergeCell ref="I84:L84"/>
    <mergeCell ref="M84:O84"/>
    <mergeCell ref="P84:Q84"/>
    <mergeCell ref="A83:C83"/>
    <mergeCell ref="E83:F83"/>
    <mergeCell ref="G83:H83"/>
    <mergeCell ref="I83:L83"/>
    <mergeCell ref="M83:O83"/>
    <mergeCell ref="P83:Q83"/>
    <mergeCell ref="A86:C86"/>
    <mergeCell ref="E86:F86"/>
    <mergeCell ref="G86:H86"/>
    <mergeCell ref="I86:L86"/>
    <mergeCell ref="M86:O86"/>
    <mergeCell ref="P86:Q86"/>
    <mergeCell ref="A85:C85"/>
    <mergeCell ref="E85:F85"/>
    <mergeCell ref="G85:H85"/>
    <mergeCell ref="I85:L85"/>
    <mergeCell ref="M85:O85"/>
    <mergeCell ref="P85:Q85"/>
    <mergeCell ref="A88:C88"/>
    <mergeCell ref="E88:F88"/>
    <mergeCell ref="G88:H88"/>
    <mergeCell ref="I88:L88"/>
    <mergeCell ref="M88:O88"/>
    <mergeCell ref="P88:Q88"/>
    <mergeCell ref="A87:C87"/>
    <mergeCell ref="E87:F87"/>
    <mergeCell ref="G87:H87"/>
    <mergeCell ref="I87:L87"/>
    <mergeCell ref="M87:O87"/>
    <mergeCell ref="P87:Q87"/>
    <mergeCell ref="A90:C90"/>
    <mergeCell ref="E90:F90"/>
    <mergeCell ref="G90:H90"/>
    <mergeCell ref="I90:L90"/>
    <mergeCell ref="M90:O90"/>
    <mergeCell ref="P90:Q90"/>
    <mergeCell ref="A89:C89"/>
    <mergeCell ref="E89:F89"/>
    <mergeCell ref="G89:H89"/>
    <mergeCell ref="I89:L89"/>
    <mergeCell ref="M89:O89"/>
    <mergeCell ref="P89:Q89"/>
    <mergeCell ref="B91:O91"/>
    <mergeCell ref="A93:Q93"/>
    <mergeCell ref="A94:Q94"/>
    <mergeCell ref="A95:C95"/>
    <mergeCell ref="E95:F95"/>
    <mergeCell ref="G95:H95"/>
    <mergeCell ref="I95:L95"/>
    <mergeCell ref="M95:O95"/>
    <mergeCell ref="P95:Q95"/>
    <mergeCell ref="A97:C97"/>
    <mergeCell ref="E97:F97"/>
    <mergeCell ref="G97:H97"/>
    <mergeCell ref="I97:L97"/>
    <mergeCell ref="M97:O97"/>
    <mergeCell ref="P97:Q97"/>
    <mergeCell ref="A96:C96"/>
    <mergeCell ref="E96:F96"/>
    <mergeCell ref="G96:H96"/>
    <mergeCell ref="I96:L96"/>
    <mergeCell ref="M96:O96"/>
    <mergeCell ref="P96:Q96"/>
    <mergeCell ref="A99:C99"/>
    <mergeCell ref="E99:F99"/>
    <mergeCell ref="G99:H99"/>
    <mergeCell ref="I99:L99"/>
    <mergeCell ref="M99:O99"/>
    <mergeCell ref="P99:Q99"/>
    <mergeCell ref="A98:C98"/>
    <mergeCell ref="E98:F98"/>
    <mergeCell ref="G98:H98"/>
    <mergeCell ref="I98:L98"/>
    <mergeCell ref="M98:O98"/>
    <mergeCell ref="P98:Q98"/>
    <mergeCell ref="A101:C101"/>
    <mergeCell ref="E101:F101"/>
    <mergeCell ref="G101:H101"/>
    <mergeCell ref="I101:L101"/>
    <mergeCell ref="M101:O101"/>
    <mergeCell ref="P101:Q101"/>
    <mergeCell ref="A100:C100"/>
    <mergeCell ref="E100:F100"/>
    <mergeCell ref="G100:H100"/>
    <mergeCell ref="I100:L100"/>
    <mergeCell ref="M100:O100"/>
    <mergeCell ref="P100:Q100"/>
    <mergeCell ref="A103:C103"/>
    <mergeCell ref="E103:F103"/>
    <mergeCell ref="G103:H103"/>
    <mergeCell ref="I103:L103"/>
    <mergeCell ref="M103:O103"/>
    <mergeCell ref="P103:Q103"/>
    <mergeCell ref="A102:C102"/>
    <mergeCell ref="E102:F102"/>
    <mergeCell ref="G102:H102"/>
    <mergeCell ref="I102:L102"/>
    <mergeCell ref="M102:O102"/>
    <mergeCell ref="P102:Q102"/>
    <mergeCell ref="B107:O107"/>
    <mergeCell ref="B108:Q108"/>
    <mergeCell ref="B110:Q111"/>
    <mergeCell ref="B112:P112"/>
    <mergeCell ref="B113:P113"/>
    <mergeCell ref="B114:P114"/>
    <mergeCell ref="A104:C104"/>
    <mergeCell ref="E104:F104"/>
    <mergeCell ref="G104:H104"/>
    <mergeCell ref="I104:L104"/>
    <mergeCell ref="M104:O104"/>
    <mergeCell ref="P104:Q104"/>
    <mergeCell ref="B118:C118"/>
    <mergeCell ref="J118:K118"/>
    <mergeCell ref="B119:C119"/>
    <mergeCell ref="J119:K119"/>
    <mergeCell ref="B120:C120"/>
    <mergeCell ref="E120:F120"/>
    <mergeCell ref="J120:K120"/>
    <mergeCell ref="B115:P115"/>
    <mergeCell ref="B116:G116"/>
    <mergeCell ref="B117:C117"/>
    <mergeCell ref="D117:D119"/>
    <mergeCell ref="E117:F119"/>
    <mergeCell ref="G117:G119"/>
    <mergeCell ref="J117:K117"/>
    <mergeCell ref="L117:L119"/>
    <mergeCell ref="M117:N119"/>
    <mergeCell ref="O117:O119"/>
    <mergeCell ref="B123:C123"/>
    <mergeCell ref="E123:F123"/>
    <mergeCell ref="J123:K123"/>
    <mergeCell ref="M123:N123"/>
    <mergeCell ref="B124:C124"/>
    <mergeCell ref="E124:F124"/>
    <mergeCell ref="J124:K124"/>
    <mergeCell ref="M124:N124"/>
    <mergeCell ref="M120:N120"/>
    <mergeCell ref="B121:C121"/>
    <mergeCell ref="E121:F121"/>
    <mergeCell ref="J121:K121"/>
    <mergeCell ref="M121:N121"/>
    <mergeCell ref="B122:C122"/>
    <mergeCell ref="E122:F122"/>
    <mergeCell ref="J122:K122"/>
    <mergeCell ref="M122:N122"/>
    <mergeCell ref="B127:C128"/>
    <mergeCell ref="E127:F128"/>
    <mergeCell ref="G127:G128"/>
    <mergeCell ref="J127:K128"/>
    <mergeCell ref="M127:N128"/>
    <mergeCell ref="O127:O128"/>
    <mergeCell ref="B125:C125"/>
    <mergeCell ref="E125:F125"/>
    <mergeCell ref="J125:K125"/>
    <mergeCell ref="M125:N125"/>
    <mergeCell ref="B126:C126"/>
    <mergeCell ref="E126:F126"/>
    <mergeCell ref="J126:K126"/>
    <mergeCell ref="M126:N126"/>
    <mergeCell ref="O130:O132"/>
    <mergeCell ref="B131:C131"/>
    <mergeCell ref="J131:K131"/>
    <mergeCell ref="B132:C132"/>
    <mergeCell ref="J132:K132"/>
    <mergeCell ref="B130:C130"/>
    <mergeCell ref="D130:D132"/>
    <mergeCell ref="E130:F132"/>
    <mergeCell ref="G130:G132"/>
    <mergeCell ref="J130:K130"/>
    <mergeCell ref="L130:L132"/>
    <mergeCell ref="B133:C133"/>
    <mergeCell ref="E133:F133"/>
    <mergeCell ref="J133:K133"/>
    <mergeCell ref="M133:N133"/>
    <mergeCell ref="B134:C134"/>
    <mergeCell ref="E134:F134"/>
    <mergeCell ref="J134:K134"/>
    <mergeCell ref="M134:N134"/>
    <mergeCell ref="M130:N132"/>
    <mergeCell ref="B137:C137"/>
    <mergeCell ref="E137:F137"/>
    <mergeCell ref="J137:K137"/>
    <mergeCell ref="M137:N137"/>
    <mergeCell ref="B138:C138"/>
    <mergeCell ref="E138:F138"/>
    <mergeCell ref="J138:K138"/>
    <mergeCell ref="M138:N138"/>
    <mergeCell ref="B135:C135"/>
    <mergeCell ref="E135:F135"/>
    <mergeCell ref="J135:K135"/>
    <mergeCell ref="M135:N135"/>
    <mergeCell ref="B136:C136"/>
    <mergeCell ref="E136:F136"/>
    <mergeCell ref="J136:K136"/>
    <mergeCell ref="M136:N136"/>
    <mergeCell ref="B139:C139"/>
    <mergeCell ref="E139:F139"/>
    <mergeCell ref="J139:K139"/>
    <mergeCell ref="M139:N139"/>
    <mergeCell ref="B140:C141"/>
    <mergeCell ref="E140:F141"/>
    <mergeCell ref="G140:G141"/>
    <mergeCell ref="J140:K141"/>
    <mergeCell ref="M140:N141"/>
    <mergeCell ref="O148:O150"/>
    <mergeCell ref="B149:C149"/>
    <mergeCell ref="J149:K149"/>
    <mergeCell ref="B150:C150"/>
    <mergeCell ref="J150:K150"/>
    <mergeCell ref="O140:O141"/>
    <mergeCell ref="B143:C143"/>
    <mergeCell ref="D143:O143"/>
    <mergeCell ref="B146:Q146"/>
    <mergeCell ref="B148:C148"/>
    <mergeCell ref="D148:D150"/>
    <mergeCell ref="E148:F150"/>
    <mergeCell ref="G148:G150"/>
    <mergeCell ref="J148:K148"/>
    <mergeCell ref="L148:L150"/>
    <mergeCell ref="B151:C151"/>
    <mergeCell ref="E151:F151"/>
    <mergeCell ref="J151:K151"/>
    <mergeCell ref="M151:N151"/>
    <mergeCell ref="B152:C152"/>
    <mergeCell ref="E152:F152"/>
    <mergeCell ref="J152:K152"/>
    <mergeCell ref="M152:N152"/>
    <mergeCell ref="M148:N150"/>
    <mergeCell ref="B155:C155"/>
    <mergeCell ref="E155:F155"/>
    <mergeCell ref="J155:K155"/>
    <mergeCell ref="M155:N155"/>
    <mergeCell ref="B156:C156"/>
    <mergeCell ref="E156:F156"/>
    <mergeCell ref="J156:K156"/>
    <mergeCell ref="M156:N156"/>
    <mergeCell ref="B153:C153"/>
    <mergeCell ref="E153:F153"/>
    <mergeCell ref="J153:K153"/>
    <mergeCell ref="M153:N153"/>
    <mergeCell ref="B154:C154"/>
    <mergeCell ref="E154:F154"/>
    <mergeCell ref="J154:K154"/>
    <mergeCell ref="M154:N154"/>
    <mergeCell ref="B157:C157"/>
    <mergeCell ref="E157:F157"/>
    <mergeCell ref="J157:K157"/>
    <mergeCell ref="M157:N157"/>
    <mergeCell ref="B158:C159"/>
    <mergeCell ref="E158:F159"/>
    <mergeCell ref="G158:G159"/>
    <mergeCell ref="J158:K159"/>
    <mergeCell ref="M158:N159"/>
    <mergeCell ref="J163:K163"/>
    <mergeCell ref="B164:C164"/>
    <mergeCell ref="J164:K164"/>
    <mergeCell ref="B165:C165"/>
    <mergeCell ref="E165:F165"/>
    <mergeCell ref="J165:K165"/>
    <mergeCell ref="O158:O159"/>
    <mergeCell ref="B162:C162"/>
    <mergeCell ref="D162:D164"/>
    <mergeCell ref="E162:F164"/>
    <mergeCell ref="G162:G164"/>
    <mergeCell ref="J162:K162"/>
    <mergeCell ref="L162:L164"/>
    <mergeCell ref="M162:N164"/>
    <mergeCell ref="O162:O164"/>
    <mergeCell ref="B163:C163"/>
    <mergeCell ref="B168:C168"/>
    <mergeCell ref="E168:F168"/>
    <mergeCell ref="J168:K168"/>
    <mergeCell ref="M168:N168"/>
    <mergeCell ref="B169:C169"/>
    <mergeCell ref="E169:F169"/>
    <mergeCell ref="J169:K169"/>
    <mergeCell ref="M169:N169"/>
    <mergeCell ref="M165:N165"/>
    <mergeCell ref="B166:C166"/>
    <mergeCell ref="E166:F166"/>
    <mergeCell ref="J166:K166"/>
    <mergeCell ref="M166:N166"/>
    <mergeCell ref="B167:C167"/>
    <mergeCell ref="E167:F167"/>
    <mergeCell ref="J167:K167"/>
    <mergeCell ref="M167:N167"/>
    <mergeCell ref="B175:C175"/>
    <mergeCell ref="D175:O175"/>
    <mergeCell ref="B172:C173"/>
    <mergeCell ref="E172:F173"/>
    <mergeCell ref="G172:G173"/>
    <mergeCell ref="J172:K173"/>
    <mergeCell ref="M172:N173"/>
    <mergeCell ref="O172:O173"/>
    <mergeCell ref="B170:C170"/>
    <mergeCell ref="E170:F170"/>
    <mergeCell ref="J170:K170"/>
    <mergeCell ref="M170:N170"/>
    <mergeCell ref="B171:C171"/>
    <mergeCell ref="E171:F171"/>
    <mergeCell ref="J171:K171"/>
    <mergeCell ref="M171:N171"/>
  </mergeCells>
  <conditionalFormatting sqref="E80:F80 I80 E96:F96 I96 G43:G58 D52:F58 M43:M67 D59:G67 A52:A67 A107:A108 J105:J106 A105:B106">
    <cfRule type="expression" dxfId="148" priority="95">
      <formula>"Gruppengröße überschritten"</formula>
    </cfRule>
    <cfRule type="expression" dxfId="147" priority="96">
      <formula>"Gruppengröße Ok"</formula>
    </cfRule>
  </conditionalFormatting>
  <conditionalFormatting sqref="A40:A41">
    <cfRule type="expression" dxfId="146" priority="148">
      <formula>"Gruppengröße überschritten"</formula>
    </cfRule>
    <cfRule type="expression" dxfId="145" priority="149">
      <formula>"Gruppengröße Ok"</formula>
    </cfRule>
  </conditionalFormatting>
  <conditionalFormatting sqref="D51 E43:F51">
    <cfRule type="expression" dxfId="144" priority="146">
      <formula>"Gruppengröße überschritten"</formula>
    </cfRule>
    <cfRule type="expression" dxfId="143" priority="147">
      <formula>"Gruppengröße Ok"</formula>
    </cfRule>
  </conditionalFormatting>
  <conditionalFormatting sqref="A42 D42:E42 I42 M42">
    <cfRule type="expression" dxfId="142" priority="144">
      <formula>"Gruppengröße überschritten"</formula>
    </cfRule>
    <cfRule type="expression" dxfId="141" priority="145">
      <formula>"Gruppengröße Ok"</formula>
    </cfRule>
  </conditionalFormatting>
  <conditionalFormatting sqref="A43">
    <cfRule type="expression" dxfId="140" priority="142">
      <formula>"Gruppengröße überschritten"</formula>
    </cfRule>
    <cfRule type="expression" dxfId="139" priority="143">
      <formula>"Gruppengröße Ok"</formula>
    </cfRule>
  </conditionalFormatting>
  <conditionalFormatting sqref="A44">
    <cfRule type="expression" dxfId="138" priority="140">
      <formula>"Gruppengröße überschritten"</formula>
    </cfRule>
    <cfRule type="expression" dxfId="137" priority="141">
      <formula>"Gruppengröße Ok"</formula>
    </cfRule>
  </conditionalFormatting>
  <conditionalFormatting sqref="A45">
    <cfRule type="expression" dxfId="136" priority="138">
      <formula>"Gruppengröße überschritten"</formula>
    </cfRule>
    <cfRule type="expression" dxfId="135" priority="139">
      <formula>"Gruppengröße Ok"</formula>
    </cfRule>
  </conditionalFormatting>
  <conditionalFormatting sqref="A46">
    <cfRule type="expression" dxfId="134" priority="136">
      <formula>"Gruppengröße überschritten"</formula>
    </cfRule>
    <cfRule type="expression" dxfId="133" priority="137">
      <formula>"Gruppengröße Ok"</formula>
    </cfRule>
  </conditionalFormatting>
  <conditionalFormatting sqref="A47">
    <cfRule type="expression" dxfId="132" priority="134">
      <formula>"Gruppengröße überschritten"</formula>
    </cfRule>
    <cfRule type="expression" dxfId="131" priority="135">
      <formula>"Gruppengröße Ok"</formula>
    </cfRule>
  </conditionalFormatting>
  <conditionalFormatting sqref="A48">
    <cfRule type="expression" dxfId="130" priority="132">
      <formula>"Gruppengröße überschritten"</formula>
    </cfRule>
    <cfRule type="expression" dxfId="129" priority="133">
      <formula>"Gruppengröße Ok"</formula>
    </cfRule>
  </conditionalFormatting>
  <conditionalFormatting sqref="A49">
    <cfRule type="expression" dxfId="128" priority="130">
      <formula>"Gruppengröße überschritten"</formula>
    </cfRule>
    <cfRule type="expression" dxfId="127" priority="131">
      <formula>"Gruppengröße Ok"</formula>
    </cfRule>
  </conditionalFormatting>
  <conditionalFormatting sqref="A50">
    <cfRule type="expression" dxfId="126" priority="128">
      <formula>"Gruppengröße überschritten"</formula>
    </cfRule>
    <cfRule type="expression" dxfId="125" priority="129">
      <formula>"Gruppengröße Ok"</formula>
    </cfRule>
  </conditionalFormatting>
  <conditionalFormatting sqref="A51">
    <cfRule type="expression" dxfId="124" priority="126">
      <formula>"Gruppengröße überschritten"</formula>
    </cfRule>
    <cfRule type="expression" dxfId="123" priority="127">
      <formula>"Gruppengröße Ok"</formula>
    </cfRule>
  </conditionalFormatting>
  <conditionalFormatting sqref="D43">
    <cfRule type="expression" dxfId="122" priority="124">
      <formula>"Gruppengröße überschritten"</formula>
    </cfRule>
    <cfRule type="expression" dxfId="121" priority="125">
      <formula>"Gruppengröße Ok"</formula>
    </cfRule>
  </conditionalFormatting>
  <conditionalFormatting sqref="D44">
    <cfRule type="expression" dxfId="120" priority="122">
      <formula>"Gruppengröße überschritten"</formula>
    </cfRule>
    <cfRule type="expression" dxfId="119" priority="123">
      <formula>"Gruppengröße Ok"</formula>
    </cfRule>
  </conditionalFormatting>
  <conditionalFormatting sqref="D45">
    <cfRule type="expression" dxfId="118" priority="120">
      <formula>"Gruppengröße überschritten"</formula>
    </cfRule>
    <cfRule type="expression" dxfId="117" priority="121">
      <formula>"Gruppengröße Ok"</formula>
    </cfRule>
  </conditionalFormatting>
  <conditionalFormatting sqref="D46">
    <cfRule type="expression" dxfId="116" priority="118">
      <formula>"Gruppengröße überschritten"</formula>
    </cfRule>
    <cfRule type="expression" dxfId="115" priority="119">
      <formula>"Gruppengröße Ok"</formula>
    </cfRule>
  </conditionalFormatting>
  <conditionalFormatting sqref="D47">
    <cfRule type="expression" dxfId="114" priority="116">
      <formula>"Gruppengröße überschritten"</formula>
    </cfRule>
    <cfRule type="expression" dxfId="113" priority="117">
      <formula>"Gruppengröße Ok"</formula>
    </cfRule>
  </conditionalFormatting>
  <conditionalFormatting sqref="D48">
    <cfRule type="expression" dxfId="112" priority="114">
      <formula>"Gruppengröße überschritten"</formula>
    </cfRule>
    <cfRule type="expression" dxfId="111" priority="115">
      <formula>"Gruppengröße Ok"</formula>
    </cfRule>
  </conditionalFormatting>
  <conditionalFormatting sqref="D49">
    <cfRule type="expression" dxfId="110" priority="112">
      <formula>"Gruppengröße überschritten"</formula>
    </cfRule>
    <cfRule type="expression" dxfId="109" priority="113">
      <formula>"Gruppengröße Ok"</formula>
    </cfRule>
  </conditionalFormatting>
  <conditionalFormatting sqref="D50">
    <cfRule type="expression" dxfId="108" priority="110">
      <formula>"Gruppengröße überschritten"</formula>
    </cfRule>
    <cfRule type="expression" dxfId="107" priority="111">
      <formula>"Gruppengröße Ok"</formula>
    </cfRule>
  </conditionalFormatting>
  <conditionalFormatting sqref="G42">
    <cfRule type="expression" dxfId="106" priority="108">
      <formula>"Gruppengröße überschritten"</formula>
    </cfRule>
    <cfRule type="expression" dxfId="105" priority="109">
      <formula>"Gruppengröße Ok"</formula>
    </cfRule>
  </conditionalFormatting>
  <conditionalFormatting sqref="P70">
    <cfRule type="expression" dxfId="104" priority="105">
      <formula>$N$158=0</formula>
    </cfRule>
    <cfRule type="expression" dxfId="103" priority="106">
      <formula>$N$158&gt;0</formula>
    </cfRule>
    <cfRule type="expression" dxfId="102" priority="107">
      <formula>$N$158&lt;0</formula>
    </cfRule>
  </conditionalFormatting>
  <conditionalFormatting sqref="A71:B71 J71">
    <cfRule type="expression" dxfId="101" priority="99">
      <formula>"Gruppengröße überschritten"</formula>
    </cfRule>
    <cfRule type="expression" dxfId="100" priority="100">
      <formula>"Gruppengröße Ok"</formula>
    </cfRule>
  </conditionalFormatting>
  <conditionalFormatting sqref="A72">
    <cfRule type="expression" dxfId="99" priority="97">
      <formula>"Gruppengröße überschritten"</formula>
    </cfRule>
    <cfRule type="expression" dxfId="98" priority="98">
      <formula>"Gruppengröße Ok"</formula>
    </cfRule>
  </conditionalFormatting>
  <conditionalFormatting sqref="A77:A78 A91:B91">
    <cfRule type="expression" dxfId="97" priority="103">
      <formula>"Gruppengröße überschritten"</formula>
    </cfRule>
    <cfRule type="expression" dxfId="96" priority="104">
      <formula>"Gruppengröße Ok"</formula>
    </cfRule>
  </conditionalFormatting>
  <conditionalFormatting sqref="A93:A94">
    <cfRule type="expression" dxfId="95" priority="101">
      <formula>"Gruppengröße überschritten"</formula>
    </cfRule>
    <cfRule type="expression" dxfId="94" priority="102">
      <formula>"Gruppengröße Ok"</formula>
    </cfRule>
  </conditionalFormatting>
  <conditionalFormatting sqref="B73 B75">
    <cfRule type="expression" dxfId="93" priority="93">
      <formula>"Gruppengröße überschritten"</formula>
    </cfRule>
    <cfRule type="expression" dxfId="92" priority="94">
      <formula>"Gruppengröße Ok"</formula>
    </cfRule>
  </conditionalFormatting>
  <conditionalFormatting sqref="D83">
    <cfRule type="expression" dxfId="91" priority="63">
      <formula>"Gruppengröße überschritten"</formula>
    </cfRule>
    <cfRule type="expression" dxfId="90" priority="64">
      <formula>"Gruppengröße Ok"</formula>
    </cfRule>
  </conditionalFormatting>
  <conditionalFormatting sqref="M79">
    <cfRule type="expression" dxfId="89" priority="47">
      <formula>"Gruppengröße überschritten"</formula>
    </cfRule>
    <cfRule type="expression" dxfId="88" priority="48">
      <formula>"Gruppengröße Ok"</formula>
    </cfRule>
  </conditionalFormatting>
  <conditionalFormatting sqref="M95">
    <cfRule type="expression" dxfId="87" priority="3">
      <formula>"Gruppengröße überschritten"</formula>
    </cfRule>
    <cfRule type="expression" dxfId="86" priority="4">
      <formula>"Gruppengröße Ok"</formula>
    </cfRule>
  </conditionalFormatting>
  <conditionalFormatting sqref="I81:I90 M80:M90 D90:F90 A90">
    <cfRule type="expression" dxfId="85" priority="49">
      <formula>"Gruppengröße überschritten"</formula>
    </cfRule>
    <cfRule type="expression" dxfId="84" priority="50">
      <formula>"Gruppengröße Ok"</formula>
    </cfRule>
  </conditionalFormatting>
  <conditionalFormatting sqref="A80 D89 E81:F89">
    <cfRule type="expression" dxfId="83" priority="91">
      <formula>"Gruppengröße überschritten"</formula>
    </cfRule>
    <cfRule type="expression" dxfId="82" priority="92">
      <formula>"Gruppengröße Ok"</formula>
    </cfRule>
  </conditionalFormatting>
  <conditionalFormatting sqref="A79 D79:E79 I79">
    <cfRule type="expression" dxfId="81" priority="89">
      <formula>"Gruppengröße überschritten"</formula>
    </cfRule>
    <cfRule type="expression" dxfId="80" priority="90">
      <formula>"Gruppengröße Ok"</formula>
    </cfRule>
  </conditionalFormatting>
  <conditionalFormatting sqref="A81">
    <cfRule type="expression" dxfId="79" priority="87">
      <formula>"Gruppengröße überschritten"</formula>
    </cfRule>
    <cfRule type="expression" dxfId="78" priority="88">
      <formula>"Gruppengröße Ok"</formula>
    </cfRule>
  </conditionalFormatting>
  <conditionalFormatting sqref="A82">
    <cfRule type="expression" dxfId="77" priority="85">
      <formula>"Gruppengröße überschritten"</formula>
    </cfRule>
    <cfRule type="expression" dxfId="76" priority="86">
      <formula>"Gruppengröße Ok"</formula>
    </cfRule>
  </conditionalFormatting>
  <conditionalFormatting sqref="A83">
    <cfRule type="expression" dxfId="75" priority="83">
      <formula>"Gruppengröße überschritten"</formula>
    </cfRule>
    <cfRule type="expression" dxfId="74" priority="84">
      <formula>"Gruppengröße Ok"</formula>
    </cfRule>
  </conditionalFormatting>
  <conditionalFormatting sqref="A84">
    <cfRule type="expression" dxfId="73" priority="81">
      <formula>"Gruppengröße überschritten"</formula>
    </cfRule>
    <cfRule type="expression" dxfId="72" priority="82">
      <formula>"Gruppengröße Ok"</formula>
    </cfRule>
  </conditionalFormatting>
  <conditionalFormatting sqref="A85">
    <cfRule type="expression" dxfId="71" priority="79">
      <formula>"Gruppengröße überschritten"</formula>
    </cfRule>
    <cfRule type="expression" dxfId="70" priority="80">
      <formula>"Gruppengröße Ok"</formula>
    </cfRule>
  </conditionalFormatting>
  <conditionalFormatting sqref="A86">
    <cfRule type="expression" dxfId="69" priority="77">
      <formula>"Gruppengröße überschritten"</formula>
    </cfRule>
    <cfRule type="expression" dxfId="68" priority="78">
      <formula>"Gruppengröße Ok"</formula>
    </cfRule>
  </conditionalFormatting>
  <conditionalFormatting sqref="A87">
    <cfRule type="expression" dxfId="67" priority="75">
      <formula>"Gruppengröße überschritten"</formula>
    </cfRule>
    <cfRule type="expression" dxfId="66" priority="76">
      <formula>"Gruppengröße Ok"</formula>
    </cfRule>
  </conditionalFormatting>
  <conditionalFormatting sqref="A88">
    <cfRule type="expression" dxfId="65" priority="73">
      <formula>"Gruppengröße überschritten"</formula>
    </cfRule>
    <cfRule type="expression" dxfId="64" priority="74">
      <formula>"Gruppengröße Ok"</formula>
    </cfRule>
  </conditionalFormatting>
  <conditionalFormatting sqref="A89">
    <cfRule type="expression" dxfId="63" priority="71">
      <formula>"Gruppengröße überschritten"</formula>
    </cfRule>
    <cfRule type="expression" dxfId="62" priority="72">
      <formula>"Gruppengröße Ok"</formula>
    </cfRule>
  </conditionalFormatting>
  <conditionalFormatting sqref="D80">
    <cfRule type="expression" dxfId="61" priority="69">
      <formula>"Gruppengröße überschritten"</formula>
    </cfRule>
    <cfRule type="expression" dxfId="60" priority="70">
      <formula>"Gruppengröße Ok"</formula>
    </cfRule>
  </conditionalFormatting>
  <conditionalFormatting sqref="D81">
    <cfRule type="expression" dxfId="59" priority="67">
      <formula>"Gruppengröße überschritten"</formula>
    </cfRule>
    <cfRule type="expression" dxfId="58" priority="68">
      <formula>"Gruppengröße Ok"</formula>
    </cfRule>
  </conditionalFormatting>
  <conditionalFormatting sqref="D82">
    <cfRule type="expression" dxfId="57" priority="65">
      <formula>"Gruppengröße überschritten"</formula>
    </cfRule>
    <cfRule type="expression" dxfId="56" priority="66">
      <formula>"Gruppengröße Ok"</formula>
    </cfRule>
  </conditionalFormatting>
  <conditionalFormatting sqref="D84">
    <cfRule type="expression" dxfId="55" priority="61">
      <formula>"Gruppengröße überschritten"</formula>
    </cfRule>
    <cfRule type="expression" dxfId="54" priority="62">
      <formula>"Gruppengröße Ok"</formula>
    </cfRule>
  </conditionalFormatting>
  <conditionalFormatting sqref="D85">
    <cfRule type="expression" dxfId="53" priority="59">
      <formula>"Gruppengröße überschritten"</formula>
    </cfRule>
    <cfRule type="expression" dxfId="52" priority="60">
      <formula>"Gruppengröße Ok"</formula>
    </cfRule>
  </conditionalFormatting>
  <conditionalFormatting sqref="D86">
    <cfRule type="expression" dxfId="51" priority="57">
      <formula>"Gruppengröße überschritten"</formula>
    </cfRule>
    <cfRule type="expression" dxfId="50" priority="58">
      <formula>"Gruppengröße Ok"</formula>
    </cfRule>
  </conditionalFormatting>
  <conditionalFormatting sqref="D87">
    <cfRule type="expression" dxfId="49" priority="55">
      <formula>"Gruppengröße überschritten"</formula>
    </cfRule>
    <cfRule type="expression" dxfId="48" priority="56">
      <formula>"Gruppengröße Ok"</formula>
    </cfRule>
  </conditionalFormatting>
  <conditionalFormatting sqref="D88">
    <cfRule type="expression" dxfId="47" priority="53">
      <formula>"Gruppengröße überschritten"</formula>
    </cfRule>
    <cfRule type="expression" dxfId="46" priority="54">
      <formula>"Gruppengröße Ok"</formula>
    </cfRule>
  </conditionalFormatting>
  <conditionalFormatting sqref="G79">
    <cfRule type="expression" dxfId="45" priority="51">
      <formula>"Gruppengröße überschritten"</formula>
    </cfRule>
    <cfRule type="expression" dxfId="44" priority="52">
      <formula>"Gruppengröße Ok"</formula>
    </cfRule>
  </conditionalFormatting>
  <conditionalFormatting sqref="I97:I104 M96:M104">
    <cfRule type="expression" dxfId="43" priority="5">
      <formula>"Gruppengröße überschritten"</formula>
    </cfRule>
    <cfRule type="expression" dxfId="42" priority="6">
      <formula>"Gruppengröße Ok"</formula>
    </cfRule>
  </conditionalFormatting>
  <conditionalFormatting sqref="A96 E97:F104">
    <cfRule type="expression" dxfId="41" priority="45">
      <formula>"Gruppengröße überschritten"</formula>
    </cfRule>
    <cfRule type="expression" dxfId="40" priority="46">
      <formula>"Gruppengröße Ok"</formula>
    </cfRule>
  </conditionalFormatting>
  <conditionalFormatting sqref="A95 D95:E95 I95">
    <cfRule type="expression" dxfId="39" priority="43">
      <formula>"Gruppengröße überschritten"</formula>
    </cfRule>
    <cfRule type="expression" dxfId="38" priority="44">
      <formula>"Gruppengröße Ok"</formula>
    </cfRule>
  </conditionalFormatting>
  <conditionalFormatting sqref="A97">
    <cfRule type="expression" dxfId="37" priority="41">
      <formula>"Gruppengröße überschritten"</formula>
    </cfRule>
    <cfRule type="expression" dxfId="36" priority="42">
      <formula>"Gruppengröße Ok"</formula>
    </cfRule>
  </conditionalFormatting>
  <conditionalFormatting sqref="A98">
    <cfRule type="expression" dxfId="35" priority="39">
      <formula>"Gruppengröße überschritten"</formula>
    </cfRule>
    <cfRule type="expression" dxfId="34" priority="40">
      <formula>"Gruppengröße Ok"</formula>
    </cfRule>
  </conditionalFormatting>
  <conditionalFormatting sqref="A99">
    <cfRule type="expression" dxfId="33" priority="37">
      <formula>"Gruppengröße überschritten"</formula>
    </cfRule>
    <cfRule type="expression" dxfId="32" priority="38">
      <formula>"Gruppengröße Ok"</formula>
    </cfRule>
  </conditionalFormatting>
  <conditionalFormatting sqref="A100">
    <cfRule type="expression" dxfId="31" priority="35">
      <formula>"Gruppengröße überschritten"</formula>
    </cfRule>
    <cfRule type="expression" dxfId="30" priority="36">
      <formula>"Gruppengröße Ok"</formula>
    </cfRule>
  </conditionalFormatting>
  <conditionalFormatting sqref="A101">
    <cfRule type="expression" dxfId="29" priority="33">
      <formula>"Gruppengröße überschritten"</formula>
    </cfRule>
    <cfRule type="expression" dxfId="28" priority="34">
      <formula>"Gruppengröße Ok"</formula>
    </cfRule>
  </conditionalFormatting>
  <conditionalFormatting sqref="A102">
    <cfRule type="expression" dxfId="27" priority="31">
      <formula>"Gruppengröße überschritten"</formula>
    </cfRule>
    <cfRule type="expression" dxfId="26" priority="32">
      <formula>"Gruppengröße Ok"</formula>
    </cfRule>
  </conditionalFormatting>
  <conditionalFormatting sqref="A103">
    <cfRule type="expression" dxfId="25" priority="29">
      <formula>"Gruppengröße überschritten"</formula>
    </cfRule>
    <cfRule type="expression" dxfId="24" priority="30">
      <formula>"Gruppengröße Ok"</formula>
    </cfRule>
  </conditionalFormatting>
  <conditionalFormatting sqref="A104">
    <cfRule type="expression" dxfId="23" priority="27">
      <formula>"Gruppengröße überschritten"</formula>
    </cfRule>
    <cfRule type="expression" dxfId="22" priority="28">
      <formula>"Gruppengröße Ok"</formula>
    </cfRule>
  </conditionalFormatting>
  <conditionalFormatting sqref="D96">
    <cfRule type="expression" dxfId="21" priority="25">
      <formula>"Gruppengröße überschritten"</formula>
    </cfRule>
    <cfRule type="expression" dxfId="20" priority="26">
      <formula>"Gruppengröße Ok"</formula>
    </cfRule>
  </conditionalFormatting>
  <conditionalFormatting sqref="D97">
    <cfRule type="expression" dxfId="19" priority="23">
      <formula>"Gruppengröße überschritten"</formula>
    </cfRule>
    <cfRule type="expression" dxfId="18" priority="24">
      <formula>"Gruppengröße Ok"</formula>
    </cfRule>
  </conditionalFormatting>
  <conditionalFormatting sqref="D98">
    <cfRule type="expression" dxfId="17" priority="21">
      <formula>"Gruppengröße überschritten"</formula>
    </cfRule>
    <cfRule type="expression" dxfId="16" priority="22">
      <formula>"Gruppengröße Ok"</formula>
    </cfRule>
  </conditionalFormatting>
  <conditionalFormatting sqref="D99">
    <cfRule type="expression" dxfId="15" priority="19">
      <formula>"Gruppengröße überschritten"</formula>
    </cfRule>
    <cfRule type="expression" dxfId="14" priority="20">
      <formula>"Gruppengröße Ok"</formula>
    </cfRule>
  </conditionalFormatting>
  <conditionalFormatting sqref="D100">
    <cfRule type="expression" dxfId="13" priority="17">
      <formula>"Gruppengröße überschritten"</formula>
    </cfRule>
    <cfRule type="expression" dxfId="12" priority="18">
      <formula>"Gruppengröße Ok"</formula>
    </cfRule>
  </conditionalFormatting>
  <conditionalFormatting sqref="D101">
    <cfRule type="expression" dxfId="11" priority="15">
      <formula>"Gruppengröße überschritten"</formula>
    </cfRule>
    <cfRule type="expression" dxfId="10" priority="16">
      <formula>"Gruppengröße Ok"</formula>
    </cfRule>
  </conditionalFormatting>
  <conditionalFormatting sqref="D102">
    <cfRule type="expression" dxfId="9" priority="13">
      <formula>"Gruppengröße überschritten"</formula>
    </cfRule>
    <cfRule type="expression" dxfId="8" priority="14">
      <formula>"Gruppengröße Ok"</formula>
    </cfRule>
  </conditionalFormatting>
  <conditionalFormatting sqref="D103">
    <cfRule type="expression" dxfId="7" priority="11">
      <formula>"Gruppengröße überschritten"</formula>
    </cfRule>
    <cfRule type="expression" dxfId="6" priority="12">
      <formula>"Gruppengröße Ok"</formula>
    </cfRule>
  </conditionalFormatting>
  <conditionalFormatting sqref="D104">
    <cfRule type="expression" dxfId="5" priority="9">
      <formula>"Gruppengröße überschritten"</formula>
    </cfRule>
    <cfRule type="expression" dxfId="4" priority="10">
      <formula>"Gruppengröße Ok"</formula>
    </cfRule>
  </conditionalFormatting>
  <conditionalFormatting sqref="G95">
    <cfRule type="expression" dxfId="3" priority="7">
      <formula>"Gruppengröße überschritten"</formula>
    </cfRule>
    <cfRule type="expression" dxfId="2" priority="8">
      <formula>"Gruppengröße Ok"</formula>
    </cfRule>
  </conditionalFormatting>
  <conditionalFormatting sqref="B72">
    <cfRule type="expression" dxfId="1" priority="1">
      <formula>"Gruppengröße überschritten"</formula>
    </cfRule>
    <cfRule type="expression" dxfId="0" priority="2">
      <formula>"Gruppengröße Ok"</formula>
    </cfRule>
  </conditionalFormatting>
  <pageMargins left="0.54541666666666666" right="0.7" top="0.78740157499999996" bottom="0.78740157499999996" header="0.3" footer="0.3"/>
  <pageSetup paperSize="9" scale="67" fitToHeight="0" orientation="landscape" r:id="rId1"/>
  <headerFooter>
    <oddHeader>&amp;LAN: Kreis Offenbach
        Werner-Hilpert-Straße 1
        63128 Dietzenbach&amp;C&amp;"-,Fett"FD Jugend und Familie
51.7 Kindertagesstätten und Fördermittelabrechnung&amp;RFachaufsicht-kita@kreis-offenbach.de</oddHeader>
    <oddFooter>&amp;CSeite &amp;P von &amp;N</oddFooter>
  </headerFooter>
  <rowBreaks count="2" manualBreakCount="2">
    <brk id="74" max="16383" man="1"/>
    <brk id="1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1C492-79BF-4C70-9294-8F3738E549A2}">
  <sheetPr>
    <tabColor rgb="FF99FF66"/>
  </sheetPr>
  <dimension ref="A1:Q64"/>
  <sheetViews>
    <sheetView workbookViewId="0">
      <selection activeCell="U56" sqref="U56"/>
    </sheetView>
  </sheetViews>
  <sheetFormatPr baseColWidth="10" defaultRowHeight="15" x14ac:dyDescent="0.25"/>
  <sheetData>
    <row r="1" spans="1:1" ht="18" x14ac:dyDescent="0.25">
      <c r="A1" s="129" t="s">
        <v>184</v>
      </c>
    </row>
    <row r="63" spans="17:17" x14ac:dyDescent="0.25">
      <c r="Q63" s="130"/>
    </row>
    <row r="64" spans="17:17" x14ac:dyDescent="0.25">
      <c r="Q64" s="130"/>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1D350-40D0-47A7-8F93-8EB05639CC99}">
  <sheetPr>
    <tabColor theme="5" tint="-0.249977111117893"/>
  </sheetPr>
  <dimension ref="A1:G250"/>
  <sheetViews>
    <sheetView view="pageLayout" zoomScale="120" zoomScaleNormal="100" zoomScalePageLayoutView="120" workbookViewId="0">
      <selection activeCell="A51" sqref="A51:G59"/>
    </sheetView>
  </sheetViews>
  <sheetFormatPr baseColWidth="10" defaultRowHeight="15" x14ac:dyDescent="0.25"/>
  <sheetData>
    <row r="1" spans="1:7" ht="15" customHeight="1" x14ac:dyDescent="0.25">
      <c r="A1" s="748" t="s">
        <v>139</v>
      </c>
      <c r="B1" s="748"/>
      <c r="C1" s="748"/>
      <c r="D1" s="748"/>
      <c r="E1" s="748"/>
      <c r="F1" s="748"/>
      <c r="G1" s="748"/>
    </row>
    <row r="2" spans="1:7" x14ac:dyDescent="0.25">
      <c r="A2" s="748"/>
      <c r="B2" s="748"/>
      <c r="C2" s="748"/>
      <c r="D2" s="748"/>
      <c r="E2" s="748"/>
      <c r="F2" s="748"/>
      <c r="G2" s="748"/>
    </row>
    <row r="3" spans="1:7" x14ac:dyDescent="0.25">
      <c r="A3" s="748"/>
      <c r="B3" s="748"/>
      <c r="C3" s="748"/>
      <c r="D3" s="748"/>
      <c r="E3" s="748"/>
      <c r="F3" s="748"/>
      <c r="G3" s="748"/>
    </row>
    <row r="4" spans="1:7" x14ac:dyDescent="0.25">
      <c r="A4" s="748"/>
      <c r="B4" s="748"/>
      <c r="C4" s="748"/>
      <c r="D4" s="748"/>
      <c r="E4" s="748"/>
      <c r="F4" s="748"/>
      <c r="G4" s="748"/>
    </row>
    <row r="5" spans="1:7" x14ac:dyDescent="0.25">
      <c r="A5" s="748"/>
      <c r="B5" s="748"/>
      <c r="C5" s="748"/>
      <c r="D5" s="748"/>
      <c r="E5" s="748"/>
      <c r="F5" s="748"/>
      <c r="G5" s="748"/>
    </row>
    <row r="6" spans="1:7" x14ac:dyDescent="0.25">
      <c r="A6" s="748"/>
      <c r="B6" s="748"/>
      <c r="C6" s="748"/>
      <c r="D6" s="748"/>
      <c r="E6" s="748"/>
      <c r="F6" s="748"/>
      <c r="G6" s="748"/>
    </row>
    <row r="7" spans="1:7" x14ac:dyDescent="0.25">
      <c r="A7" s="748"/>
      <c r="B7" s="748"/>
      <c r="C7" s="748"/>
      <c r="D7" s="748"/>
      <c r="E7" s="748"/>
      <c r="F7" s="748"/>
      <c r="G7" s="748"/>
    </row>
    <row r="8" spans="1:7" x14ac:dyDescent="0.25">
      <c r="A8" s="748"/>
      <c r="B8" s="748"/>
      <c r="C8" s="748"/>
      <c r="D8" s="748"/>
      <c r="E8" s="748"/>
      <c r="F8" s="748"/>
      <c r="G8" s="748"/>
    </row>
    <row r="9" spans="1:7" x14ac:dyDescent="0.25">
      <c r="A9" s="748"/>
      <c r="B9" s="748"/>
      <c r="C9" s="748"/>
      <c r="D9" s="748"/>
      <c r="E9" s="748"/>
      <c r="F9" s="748"/>
      <c r="G9" s="748"/>
    </row>
    <row r="45" spans="1:7" x14ac:dyDescent="0.25">
      <c r="A45" s="746" t="s">
        <v>140</v>
      </c>
      <c r="B45" s="747"/>
      <c r="C45" s="747"/>
      <c r="D45" s="747"/>
      <c r="E45" s="747"/>
      <c r="F45" s="747"/>
      <c r="G45" s="747"/>
    </row>
    <row r="46" spans="1:7" x14ac:dyDescent="0.25">
      <c r="A46" s="747"/>
      <c r="B46" s="747"/>
      <c r="C46" s="747"/>
      <c r="D46" s="747"/>
      <c r="E46" s="747"/>
      <c r="F46" s="747"/>
      <c r="G46" s="747"/>
    </row>
    <row r="51" spans="1:7" ht="15" customHeight="1" x14ac:dyDescent="0.25">
      <c r="A51" s="746" t="s">
        <v>145</v>
      </c>
      <c r="B51" s="746"/>
      <c r="C51" s="746"/>
      <c r="D51" s="746"/>
      <c r="E51" s="746"/>
      <c r="F51" s="746"/>
      <c r="G51" s="746"/>
    </row>
    <row r="52" spans="1:7" x14ac:dyDescent="0.25">
      <c r="A52" s="746"/>
      <c r="B52" s="746"/>
      <c r="C52" s="746"/>
      <c r="D52" s="746"/>
      <c r="E52" s="746"/>
      <c r="F52" s="746"/>
      <c r="G52" s="746"/>
    </row>
    <row r="53" spans="1:7" x14ac:dyDescent="0.25">
      <c r="A53" s="746"/>
      <c r="B53" s="746"/>
      <c r="C53" s="746"/>
      <c r="D53" s="746"/>
      <c r="E53" s="746"/>
      <c r="F53" s="746"/>
      <c r="G53" s="746"/>
    </row>
    <row r="54" spans="1:7" x14ac:dyDescent="0.25">
      <c r="A54" s="746"/>
      <c r="B54" s="746"/>
      <c r="C54" s="746"/>
      <c r="D54" s="746"/>
      <c r="E54" s="746"/>
      <c r="F54" s="746"/>
      <c r="G54" s="746"/>
    </row>
    <row r="55" spans="1:7" x14ac:dyDescent="0.25">
      <c r="A55" s="746"/>
      <c r="B55" s="746"/>
      <c r="C55" s="746"/>
      <c r="D55" s="746"/>
      <c r="E55" s="746"/>
      <c r="F55" s="746"/>
      <c r="G55" s="746"/>
    </row>
    <row r="56" spans="1:7" x14ac:dyDescent="0.25">
      <c r="A56" s="746"/>
      <c r="B56" s="746"/>
      <c r="C56" s="746"/>
      <c r="D56" s="746"/>
      <c r="E56" s="746"/>
      <c r="F56" s="746"/>
      <c r="G56" s="746"/>
    </row>
    <row r="57" spans="1:7" x14ac:dyDescent="0.25">
      <c r="A57" s="746"/>
      <c r="B57" s="746"/>
      <c r="C57" s="746"/>
      <c r="D57" s="746"/>
      <c r="E57" s="746"/>
      <c r="F57" s="746"/>
      <c r="G57" s="746"/>
    </row>
    <row r="58" spans="1:7" x14ac:dyDescent="0.25">
      <c r="A58" s="746"/>
      <c r="B58" s="746"/>
      <c r="C58" s="746"/>
      <c r="D58" s="746"/>
      <c r="E58" s="746"/>
      <c r="F58" s="746"/>
      <c r="G58" s="746"/>
    </row>
    <row r="59" spans="1:7" x14ac:dyDescent="0.25">
      <c r="A59" s="746"/>
      <c r="B59" s="746"/>
      <c r="C59" s="746"/>
      <c r="D59" s="746"/>
      <c r="E59" s="746"/>
      <c r="F59" s="746"/>
      <c r="G59" s="746"/>
    </row>
    <row r="96" spans="1:7" ht="15" customHeight="1" x14ac:dyDescent="0.25">
      <c r="A96" s="746" t="s">
        <v>141</v>
      </c>
      <c r="B96" s="746"/>
      <c r="C96" s="746"/>
      <c r="D96" s="746"/>
      <c r="E96" s="746"/>
      <c r="F96" s="746"/>
      <c r="G96" s="746"/>
    </row>
    <row r="97" spans="1:7" x14ac:dyDescent="0.25">
      <c r="A97" s="746"/>
      <c r="B97" s="746"/>
      <c r="C97" s="746"/>
      <c r="D97" s="746"/>
      <c r="E97" s="746"/>
      <c r="F97" s="746"/>
      <c r="G97" s="746"/>
    </row>
    <row r="98" spans="1:7" x14ac:dyDescent="0.25">
      <c r="A98" s="746"/>
      <c r="B98" s="746"/>
      <c r="C98" s="746"/>
      <c r="D98" s="746"/>
      <c r="E98" s="746"/>
      <c r="F98" s="746"/>
      <c r="G98" s="746"/>
    </row>
    <row r="101" spans="1:7" x14ac:dyDescent="0.25">
      <c r="A101" s="748" t="s">
        <v>144</v>
      </c>
      <c r="B101" s="749"/>
      <c r="C101" s="749"/>
      <c r="D101" s="749"/>
      <c r="E101" s="749"/>
      <c r="F101" s="749"/>
      <c r="G101" s="749"/>
    </row>
    <row r="102" spans="1:7" x14ac:dyDescent="0.25">
      <c r="A102" s="749"/>
      <c r="B102" s="749"/>
      <c r="C102" s="749"/>
      <c r="D102" s="749"/>
      <c r="E102" s="749"/>
      <c r="F102" s="749"/>
      <c r="G102" s="749"/>
    </row>
    <row r="103" spans="1:7" x14ac:dyDescent="0.25">
      <c r="A103" s="749"/>
      <c r="B103" s="749"/>
      <c r="C103" s="749"/>
      <c r="D103" s="749"/>
      <c r="E103" s="749"/>
      <c r="F103" s="749"/>
      <c r="G103" s="749"/>
    </row>
    <row r="104" spans="1:7" x14ac:dyDescent="0.25">
      <c r="A104" s="749"/>
      <c r="B104" s="749"/>
      <c r="C104" s="749"/>
      <c r="D104" s="749"/>
      <c r="E104" s="749"/>
      <c r="F104" s="749"/>
      <c r="G104" s="749"/>
    </row>
    <row r="105" spans="1:7" x14ac:dyDescent="0.25">
      <c r="A105" s="749"/>
      <c r="B105" s="749"/>
      <c r="C105" s="749"/>
      <c r="D105" s="749"/>
      <c r="E105" s="749"/>
      <c r="F105" s="749"/>
      <c r="G105" s="749"/>
    </row>
    <row r="106" spans="1:7" x14ac:dyDescent="0.25">
      <c r="A106" s="749"/>
      <c r="B106" s="749"/>
      <c r="C106" s="749"/>
      <c r="D106" s="749"/>
      <c r="E106" s="749"/>
      <c r="F106" s="749"/>
      <c r="G106" s="749"/>
    </row>
    <row r="107" spans="1:7" x14ac:dyDescent="0.25">
      <c r="A107" s="749"/>
      <c r="B107" s="749"/>
      <c r="C107" s="749"/>
      <c r="D107" s="749"/>
      <c r="E107" s="749"/>
      <c r="F107" s="749"/>
      <c r="G107" s="749"/>
    </row>
    <row r="108" spans="1:7" x14ac:dyDescent="0.25">
      <c r="A108" s="749"/>
      <c r="B108" s="749"/>
      <c r="C108" s="749"/>
      <c r="D108" s="749"/>
      <c r="E108" s="749"/>
      <c r="F108" s="749"/>
      <c r="G108" s="749"/>
    </row>
    <row r="142" spans="1:7" x14ac:dyDescent="0.25">
      <c r="A142" s="748" t="s">
        <v>142</v>
      </c>
      <c r="B142" s="748"/>
      <c r="C142" s="748"/>
      <c r="D142" s="748"/>
      <c r="E142" s="748"/>
      <c r="F142" s="748"/>
      <c r="G142" s="748"/>
    </row>
    <row r="143" spans="1:7" x14ac:dyDescent="0.25">
      <c r="A143" s="748"/>
      <c r="B143" s="748"/>
      <c r="C143" s="748"/>
      <c r="D143" s="748"/>
      <c r="E143" s="748"/>
      <c r="F143" s="748"/>
      <c r="G143" s="748"/>
    </row>
    <row r="144" spans="1:7" x14ac:dyDescent="0.25">
      <c r="A144" s="748"/>
      <c r="B144" s="748"/>
      <c r="C144" s="748"/>
      <c r="D144" s="748"/>
      <c r="E144" s="748"/>
      <c r="F144" s="748"/>
      <c r="G144" s="748"/>
    </row>
    <row r="145" spans="1:7" x14ac:dyDescent="0.25">
      <c r="A145" s="748"/>
      <c r="B145" s="748"/>
      <c r="C145" s="748"/>
      <c r="D145" s="748"/>
      <c r="E145" s="748"/>
      <c r="F145" s="748"/>
      <c r="G145" s="748"/>
    </row>
    <row r="146" spans="1:7" x14ac:dyDescent="0.25">
      <c r="A146" s="748"/>
      <c r="B146" s="748"/>
      <c r="C146" s="748"/>
      <c r="D146" s="748"/>
      <c r="E146" s="748"/>
      <c r="F146" s="748"/>
      <c r="G146" s="748"/>
    </row>
    <row r="151" spans="1:7" x14ac:dyDescent="0.25">
      <c r="A151" s="748" t="s">
        <v>143</v>
      </c>
      <c r="B151" s="748"/>
      <c r="C151" s="748"/>
      <c r="D151" s="748"/>
      <c r="E151" s="748"/>
      <c r="F151" s="748"/>
      <c r="G151" s="748"/>
    </row>
    <row r="152" spans="1:7" x14ac:dyDescent="0.25">
      <c r="A152" s="748"/>
      <c r="B152" s="748"/>
      <c r="C152" s="748"/>
      <c r="D152" s="748"/>
      <c r="E152" s="748"/>
      <c r="F152" s="748"/>
      <c r="G152" s="748"/>
    </row>
    <row r="153" spans="1:7" x14ac:dyDescent="0.25">
      <c r="A153" s="748"/>
      <c r="B153" s="748"/>
      <c r="C153" s="748"/>
      <c r="D153" s="748"/>
      <c r="E153" s="748"/>
      <c r="F153" s="748"/>
      <c r="G153" s="748"/>
    </row>
    <row r="154" spans="1:7" x14ac:dyDescent="0.25">
      <c r="A154" s="748"/>
      <c r="B154" s="748"/>
      <c r="C154" s="748"/>
      <c r="D154" s="748"/>
      <c r="E154" s="748"/>
      <c r="F154" s="748"/>
      <c r="G154" s="748"/>
    </row>
    <row r="155" spans="1:7" x14ac:dyDescent="0.25">
      <c r="A155" s="748"/>
      <c r="B155" s="748"/>
      <c r="C155" s="748"/>
      <c r="D155" s="748"/>
      <c r="E155" s="748"/>
      <c r="F155" s="748"/>
      <c r="G155" s="748"/>
    </row>
    <row r="156" spans="1:7" x14ac:dyDescent="0.25">
      <c r="A156" s="748"/>
      <c r="B156" s="748"/>
      <c r="C156" s="748"/>
      <c r="D156" s="748"/>
      <c r="E156" s="748"/>
      <c r="F156" s="748"/>
      <c r="G156" s="748"/>
    </row>
    <row r="157" spans="1:7" x14ac:dyDescent="0.25">
      <c r="A157" s="748"/>
      <c r="B157" s="748"/>
      <c r="C157" s="748"/>
      <c r="D157" s="748"/>
      <c r="E157" s="748"/>
      <c r="F157" s="748"/>
      <c r="G157" s="748"/>
    </row>
    <row r="158" spans="1:7" x14ac:dyDescent="0.25">
      <c r="A158" s="748"/>
      <c r="B158" s="748"/>
      <c r="C158" s="748"/>
      <c r="D158" s="748"/>
      <c r="E158" s="748"/>
      <c r="F158" s="748"/>
      <c r="G158" s="748"/>
    </row>
    <row r="192" spans="1:7" x14ac:dyDescent="0.25">
      <c r="A192" s="748" t="s">
        <v>146</v>
      </c>
      <c r="B192" s="749"/>
      <c r="C192" s="749"/>
      <c r="D192" s="749"/>
      <c r="E192" s="749"/>
      <c r="F192" s="749"/>
      <c r="G192" s="749"/>
    </row>
    <row r="193" spans="1:7" x14ac:dyDescent="0.25">
      <c r="A193" s="749"/>
      <c r="B193" s="749"/>
      <c r="C193" s="749"/>
      <c r="D193" s="749"/>
      <c r="E193" s="749"/>
      <c r="F193" s="749"/>
      <c r="G193" s="749"/>
    </row>
    <row r="194" spans="1:7" x14ac:dyDescent="0.25">
      <c r="A194" s="749"/>
      <c r="B194" s="749"/>
      <c r="C194" s="749"/>
      <c r="D194" s="749"/>
      <c r="E194" s="749"/>
      <c r="F194" s="749"/>
      <c r="G194" s="749"/>
    </row>
    <row r="195" spans="1:7" x14ac:dyDescent="0.25">
      <c r="A195" s="749"/>
      <c r="B195" s="749"/>
      <c r="C195" s="749"/>
      <c r="D195" s="749"/>
      <c r="E195" s="749"/>
      <c r="F195" s="749"/>
      <c r="G195" s="749"/>
    </row>
    <row r="196" spans="1:7" x14ac:dyDescent="0.25">
      <c r="A196" s="749"/>
      <c r="B196" s="749"/>
      <c r="C196" s="749"/>
      <c r="D196" s="749"/>
      <c r="E196" s="749"/>
      <c r="F196" s="749"/>
      <c r="G196" s="749"/>
    </row>
    <row r="201" spans="1:7" x14ac:dyDescent="0.25">
      <c r="A201" s="748" t="s">
        <v>147</v>
      </c>
      <c r="B201" s="749"/>
      <c r="C201" s="749"/>
      <c r="D201" s="749"/>
      <c r="E201" s="749"/>
      <c r="F201" s="749"/>
      <c r="G201" s="749"/>
    </row>
    <row r="202" spans="1:7" x14ac:dyDescent="0.25">
      <c r="A202" s="749"/>
      <c r="B202" s="749"/>
      <c r="C202" s="749"/>
      <c r="D202" s="749"/>
      <c r="E202" s="749"/>
      <c r="F202" s="749"/>
      <c r="G202" s="749"/>
    </row>
    <row r="203" spans="1:7" x14ac:dyDescent="0.25">
      <c r="A203" s="749"/>
      <c r="B203" s="749"/>
      <c r="C203" s="749"/>
      <c r="D203" s="749"/>
      <c r="E203" s="749"/>
      <c r="F203" s="749"/>
      <c r="G203" s="749"/>
    </row>
    <row r="204" spans="1:7" x14ac:dyDescent="0.25">
      <c r="A204" s="749"/>
      <c r="B204" s="749"/>
      <c r="C204" s="749"/>
      <c r="D204" s="749"/>
      <c r="E204" s="749"/>
      <c r="F204" s="749"/>
      <c r="G204" s="749"/>
    </row>
    <row r="205" spans="1:7" x14ac:dyDescent="0.25">
      <c r="A205" s="749"/>
      <c r="B205" s="749"/>
      <c r="C205" s="749"/>
      <c r="D205" s="749"/>
      <c r="E205" s="749"/>
      <c r="F205" s="749"/>
      <c r="G205" s="749"/>
    </row>
    <row r="206" spans="1:7" x14ac:dyDescent="0.25">
      <c r="A206" s="749"/>
      <c r="B206" s="749"/>
      <c r="C206" s="749"/>
      <c r="D206" s="749"/>
      <c r="E206" s="749"/>
      <c r="F206" s="749"/>
      <c r="G206" s="749"/>
    </row>
    <row r="207" spans="1:7" x14ac:dyDescent="0.25">
      <c r="A207" s="749"/>
      <c r="B207" s="749"/>
      <c r="C207" s="749"/>
      <c r="D207" s="749"/>
      <c r="E207" s="749"/>
      <c r="F207" s="749"/>
      <c r="G207" s="749"/>
    </row>
    <row r="208" spans="1:7" x14ac:dyDescent="0.25">
      <c r="A208" s="749"/>
      <c r="B208" s="749"/>
      <c r="C208" s="749"/>
      <c r="D208" s="749"/>
      <c r="E208" s="749"/>
      <c r="F208" s="749"/>
      <c r="G208" s="749"/>
    </row>
    <row r="209" spans="1:7" x14ac:dyDescent="0.25">
      <c r="A209" s="749"/>
      <c r="B209" s="749"/>
      <c r="C209" s="749"/>
      <c r="D209" s="749"/>
      <c r="E209" s="749"/>
      <c r="F209" s="749"/>
      <c r="G209" s="749"/>
    </row>
    <row r="244" spans="1:7" x14ac:dyDescent="0.25">
      <c r="A244" s="746" t="s">
        <v>151</v>
      </c>
      <c r="B244" s="746"/>
      <c r="C244" s="746"/>
      <c r="D244" s="746"/>
      <c r="E244" s="746"/>
      <c r="F244" s="746"/>
      <c r="G244" s="746"/>
    </row>
    <row r="245" spans="1:7" ht="15" customHeight="1" x14ac:dyDescent="0.25">
      <c r="A245" s="746"/>
      <c r="B245" s="746"/>
      <c r="C245" s="746"/>
      <c r="D245" s="746"/>
      <c r="E245" s="746"/>
      <c r="F245" s="746"/>
      <c r="G245" s="746"/>
    </row>
    <row r="246" spans="1:7" x14ac:dyDescent="0.25">
      <c r="A246" s="746"/>
      <c r="B246" s="746"/>
      <c r="C246" s="746"/>
      <c r="D246" s="746"/>
      <c r="E246" s="746"/>
      <c r="F246" s="746"/>
      <c r="G246" s="746"/>
    </row>
    <row r="247" spans="1:7" x14ac:dyDescent="0.25">
      <c r="A247" s="746"/>
      <c r="B247" s="746"/>
      <c r="C247" s="746"/>
      <c r="D247" s="746"/>
      <c r="E247" s="746"/>
      <c r="F247" s="746"/>
      <c r="G247" s="746"/>
    </row>
    <row r="248" spans="1:7" x14ac:dyDescent="0.25">
      <c r="A248" s="746"/>
      <c r="B248" s="746"/>
      <c r="C248" s="746"/>
      <c r="D248" s="746"/>
      <c r="E248" s="746"/>
      <c r="F248" s="746"/>
      <c r="G248" s="746"/>
    </row>
    <row r="249" spans="1:7" x14ac:dyDescent="0.25">
      <c r="A249" s="746"/>
      <c r="B249" s="746"/>
      <c r="C249" s="746"/>
      <c r="D249" s="746"/>
      <c r="E249" s="746"/>
      <c r="F249" s="746"/>
      <c r="G249" s="746"/>
    </row>
    <row r="250" spans="1:7" x14ac:dyDescent="0.25">
      <c r="A250" s="746"/>
      <c r="B250" s="746"/>
      <c r="C250" s="746"/>
      <c r="D250" s="746"/>
      <c r="E250" s="746"/>
      <c r="F250" s="746"/>
      <c r="G250" s="746"/>
    </row>
  </sheetData>
  <mergeCells count="10">
    <mergeCell ref="A45:G46"/>
    <mergeCell ref="A96:G98"/>
    <mergeCell ref="A1:G9"/>
    <mergeCell ref="A51:G59"/>
    <mergeCell ref="A244:G250"/>
    <mergeCell ref="A101:G108"/>
    <mergeCell ref="A142:G146"/>
    <mergeCell ref="A151:G158"/>
    <mergeCell ref="A192:G196"/>
    <mergeCell ref="A201:G209"/>
  </mergeCells>
  <pageMargins left="0.7" right="0.7" top="0.78740157499999996" bottom="0.78740157499999996" header="0.3" footer="0.3"/>
  <pageSetup paperSize="9" orientation="portrait" r:id="rId1"/>
  <rowBreaks count="4" manualBreakCount="4">
    <brk id="50" max="16383" man="1"/>
    <brk id="100" max="16383" man="1"/>
    <brk id="150" max="16383" man="1"/>
    <brk id="20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Stammdaten Meldebogen</vt:lpstr>
      <vt:lpstr>Personal nach HKJGB </vt:lpstr>
      <vt:lpstr>Übergangszeit bis 31.7.Personal</vt:lpstr>
      <vt:lpstr>Erläuterungen</vt:lpstr>
      <vt:lpstr>Gruppenreduzierung Integration</vt:lpstr>
      <vt:lpstr>'Personal nach HKJGB '!Druckbereich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Kathrin (HSM)</dc:creator>
  <cp:lastModifiedBy>Strauch, Anastasia</cp:lastModifiedBy>
  <cp:lastPrinted>2024-02-13T12:20:51Z</cp:lastPrinted>
  <dcterms:created xsi:type="dcterms:W3CDTF">2020-08-21T07:43:50Z</dcterms:created>
  <dcterms:modified xsi:type="dcterms:W3CDTF">2024-02-14T12:31:44Z</dcterms:modified>
</cp:coreProperties>
</file>